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43" documentId="13_ncr:1_{F6CB121F-512D-4AA6-A0C1-0FB36C537598}" xr6:coauthVersionLast="47" xr6:coauthVersionMax="47" xr10:uidLastSave="{85518548-B2FC-4C22-B43A-879D39F7C9A7}"/>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2" i="6"/>
  <c r="G2" i="6"/>
  <c r="I2" i="6"/>
  <c r="J2" i="6"/>
  <c r="L2"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3" i="6"/>
  <c r="I3" i="6"/>
  <c r="J3" i="6"/>
  <c r="L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<sst xmlns="http://schemas.openxmlformats.org/spreadsheetml/2006/main" count="179033" uniqueCount="39108">
  <si>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</si>
  <si>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</si>
  <si>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</si>
  <si>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</si>
  <si>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</si>
  <si>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</si>
  <si>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</si>
  <si>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</si>
  <si>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</si>
  <si>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</si>
  <si>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</si>
  <si>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</si>
  <si>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</si>
  <si>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</si>
  <si>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</si>
  <si>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</si>
  <si>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</si>
  <si>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</si>
  <si>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</si>
  <si>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</si>
  <si>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</si>
  <si>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</si>
  <si>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</si>
  <si>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</si>
  <si>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</si>
  <si>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</si>
  <si>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</si>
  <si>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</si>
  <si>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</si>
  <si>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</si>
  <si>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</si>
  <si>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</si>
  <si>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</si>
  <si>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</si>
  <si>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</si>
  <si>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</si>
  <si>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</si>
  <si>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</si>
  <si>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</si>
  <si>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</si>
  <si>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</si>
  <si>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</si>
  <si>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</si>
  <si>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</si>
  <si>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</si>
  <si>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</si>
  <si>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</si>
  <si>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</si>
  <si>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</si>
  <si>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</si>
  <si>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</si>
  <si>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</si>
  <si>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</si>
  <si>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</si>
  <si>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</si>
  <si>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</si>
  <si>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</si>
  <si>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</si>
  <si>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</si>
  <si>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</si>
  <si>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</si>
  <si>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</si>
  <si>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</si>
  <si>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</si>
  <si>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</si>
  <si>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</si>
  <si>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</si>
  <si>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</si>
  <si>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</si>
  <si>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</si>
  <si>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</si>
  <si>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</si>
  <si>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</si>
  <si>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</si>
  <si>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</si>
  <si>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</si>
  <si>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</si>
  <si>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</si>
  <si>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</si>
  <si>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</si>
  <si>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</si>
  <si>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</si>
  <si>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</si>
  <si>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</si>
  <si>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</si>
  <si>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</si>
  <si>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</si>
  <si>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</si>
  <si>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</si>
  <si>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</si>
  <si>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</si>
  <si>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</si>
  <si>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</si>
  <si>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</si>
  <si>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</si>
  <si>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</si>
  <si>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</si>
  <si>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</si>
  <si>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</si>
  <si>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</si>
  <si>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</si>
  <si>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</si>
  <si>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</si>
  <si>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</si>
  <si>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</si>
  <si>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</si>
  <si>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</si>
  <si>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</si>
  <si>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</si>
  <si>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</si>
  <si>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</si>
  <si>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</si>
  <si>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</si>
  <si>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</si>
  <si>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</si>
  <si>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</si>
  <si>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</si>
  <si>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</si>
  <si>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</si>
  <si>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</si>
  <si>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</si>
  <si>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</si>
  <si>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</si>
  <si>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</si>
  <si>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</si>
  <si>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</si>
  <si>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</si>
  <si>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</si>
  <si>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</si>
  <si>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</si>
  <si>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</si>
  <si>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</si>
  <si>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</si>
  <si>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</si>
  <si>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</si>
  <si>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</si>
  <si>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</si>
  <si>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</si>
  <si>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</si>
  <si>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</si>
  <si>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</si>
  <si>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</si>
  <si>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</si>
  <si>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</si>
  <si>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</si>
  <si>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</si>
  <si>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</si>
  <si>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</si>
  <si>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</si>
  <si>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</si>
  <si>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</si>
  <si>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</si>
  <si>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</si>
  <si>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</si>
  <si>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</si>
  <si>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</si>
  <si>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</si>
  <si>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</si>
  <si>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</si>
  <si>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</si>
  <si>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</si>
  <si>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</si>
  <si>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</si>
  <si>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</si>
  <si>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</si>
  <si>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</si>
  <si>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</si>
  <si>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</si>
  <si>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</si>
  <si>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</si>
  <si>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</si>
  <si>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</si>
  <si>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</si>
  <si>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</si>
  <si>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</si>
  <si>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</si>
  <si>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</si>
  <si>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</si>
  <si>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</si>
  <si>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</si>
  <si>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</si>
  <si>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</si>
  <si>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</si>
  <si>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</si>
  <si>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</si>
  <si>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</si>
  <si>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</si>
  <si>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</si>
  <si>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</si>
  <si>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</si>
  <si>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</si>
  <si>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</si>
  <si>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</si>
  <si>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</si>
  <si>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</si>
  <si>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</si>
  <si>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</si>
  <si>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</si>
  <si>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</si>
  <si>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</si>
  <si>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</si>
  <si>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</si>
  <si>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</si>
  <si>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</si>
  <si>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</si>
  <si>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</si>
  <si>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</si>
  <si>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</si>
  <si>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</si>
  <si>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</si>
  <si>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</si>
  <si>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</si>
  <si>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</si>
  <si>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</si>
  <si>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</si>
  <si>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</si>
  <si>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</si>
  <si>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</si>
  <si>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</si>
  <si>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</si>
  <si>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</si>
  <si>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</si>
  <si>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</si>
  <si>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</si>
  <si>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</si>
  <si>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</si>
  <si>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</si>
  <si>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</si>
  <si>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</si>
  <si>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</si>
  <si>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</si>
  <si>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</si>
  <si>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</si>
  <si>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</si>
  <si>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</si>
  <si>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</si>
  <si>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</si>
  <si>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</si>
  <si>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</si>
  <si>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</si>
  <si>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</si>
  <si>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</si>
  <si>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</si>
  <si>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</si>
  <si>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</si>
  <si>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</si>
  <si>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</si>
  <si>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</si>
  <si>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</si>
  <si>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</si>
  <si>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</si>
  <si>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</si>
  <si>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</si>
  <si>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</si>
  <si>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</si>
  <si>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</si>
  <si>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</si>
  <si>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</si>
  <si>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</si>
  <si>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</si>
  <si>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</si>
  <si>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</si>
  <si>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</si>
  <si>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</si>
  <si>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</si>
  <si>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</si>
  <si>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</si>
  <si>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</si>
  <si>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</si>
  <si>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</si>
  <si>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</si>
  <si>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</si>
  <si>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</si>
  <si>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</si>
  <si>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</si>
  <si>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</si>
  <si>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</si>
  <si>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</si>
  <si>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</si>
  <si>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</si>
  <si>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</si>
  <si>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</si>
  <si>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</si>
  <si>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</si>
  <si>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</si>
  <si>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</si>
  <si>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</si>
  <si>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</si>
  <si>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</si>
  <si>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</si>
  <si>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</si>
  <si>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</si>
  <si>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</si>
  <si>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</si>
  <si>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</si>
  <si>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</si>
  <si>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</si>
  <si>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</si>
  <si>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</si>
  <si>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</si>
  <si>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</si>
  <si>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</si>
  <si>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</si>
  <si>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</si>
  <si>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</si>
  <si>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</si>
  <si>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</si>
  <si>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</si>
  <si>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</si>
  <si>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</si>
  <si>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</si>
  <si>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</si>
  <si>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</si>
  <si>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</si>
  <si>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</si>
  <si>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</si>
  <si>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</si>
  <si>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</si>
  <si>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</si>
  <si>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</si>
  <si>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</si>
  <si>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</si>
  <si>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</si>
  <si>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</si>
  <si>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</si>
  <si>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</si>
  <si>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</si>
  <si>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</si>
  <si>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</si>
  <si>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</si>
  <si>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</si>
  <si>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</si>
  <si>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</si>
  <si>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</si>
  <si>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</si>
  <si>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</si>
  <si>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</si>
  <si>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</si>
  <si>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</si>
  <si>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</si>
  <si>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</si>
  <si>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</si>
  <si>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</si>
  <si>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</si>
  <si>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</si>
  <si>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</si>
  <si>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</si>
  <si>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</si>
  <si>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</si>
  <si>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</si>
  <si>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</si>
  <si>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</si>
  <si>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</si>
  <si>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</si>
  <si>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</si>
  <si>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</si>
  <si>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</si>
  <si>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</si>
  <si>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</si>
  <si>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</si>
  <si>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</si>
  <si>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</si>
  <si>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</si>
  <si>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</si>
  <si>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</si>
  <si>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</si>
  <si>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</si>
  <si>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</si>
  <si>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</si>
  <si>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</si>
  <si>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</si>
  <si>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</si>
  <si>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</si>
  <si>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</si>
  <si>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</si>
  <si>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</si>
  <si>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</si>
  <si>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</si>
  <si>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</si>
  <si>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</si>
  <si>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</si>
  <si>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</si>
  <si>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</si>
  <si>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</si>
  <si>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</si>
  <si>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</si>
  <si>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</si>
  <si>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</si>
  <si>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</si>
  <si>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</si>
  <si>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</si>
  <si>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</si>
  <si>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</si>
  <si>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</si>
  <si>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</si>
  <si>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</si>
  <si>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</si>
  <si>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</si>
  <si>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</si>
  <si>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</si>
  <si>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</si>
  <si>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</si>
  <si>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</si>
  <si>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</si>
  <si>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</si>
  <si>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</si>
  <si>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</si>
  <si>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</si>
  <si>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</si>
  <si>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</si>
  <si>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</si>
  <si>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</si>
  <si>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</si>
  <si>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</si>
  <si>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</si>
  <si>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</si>
  <si>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</si>
  <si>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</si>
  <si>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</si>
  <si>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</si>
  <si>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</si>
  <si>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</si>
  <si>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</si>
  <si>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</si>
  <si>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</si>
  <si>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</si>
  <si>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</si>
  <si>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</si>
  <si>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</si>
  <si>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</si>
  <si>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</si>
  <si>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</si>
  <si>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</si>
  <si>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</si>
  <si>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</si>
  <si>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</si>
  <si>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</si>
  <si>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</si>
  <si>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</si>
  <si>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</si>
  <si>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</si>
  <si>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</si>
  <si>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</si>
  <si>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</si>
  <si>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</si>
  <si>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</si>
  <si>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</si>
  <si>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</si>
  <si>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</si>
  <si>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</si>
  <si>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</si>
  <si>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</si>
  <si>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</si>
  <si>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</si>
  <si>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</si>
  <si>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</si>
  <si>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</si>
  <si>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</si>
  <si>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</si>
  <si>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</si>
  <si>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</si>
  <si>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</si>
  <si>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</si>
  <si>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</si>
  <si>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</si>
  <si>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</si>
  <si>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</si>
  <si>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</si>
  <si>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</si>
  <si>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</si>
  <si>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</si>
  <si>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</si>
  <si>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</si>
  <si>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</si>
  <si>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</si>
  <si>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</si>
  <si>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</si>
  <si>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</si>
  <si>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</si>
  <si>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</si>
  <si>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</si>
  <si>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</si>
  <si>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</si>
  <si>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</si>
  <si>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</si>
  <si>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</si>
  <si>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</si>
  <si>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</si>
  <si>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</si>
  <si>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</si>
  <si>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</si>
  <si>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</si>
  <si>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</si>
  <si>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</si>
  <si>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</si>
  <si>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</si>
  <si>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</si>
  <si>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</si>
  <si>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</si>
  <si>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</si>
  <si>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</si>
  <si>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</si>
  <si>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</si>
  <si>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</si>
  <si>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</si>
  <si>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</si>
  <si>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</si>
  <si>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</si>
  <si>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</si>
  <si>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</si>
  <si>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</si>
  <si>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</si>
  <si>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</si>
  <si>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</si>
  <si>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</si>
  <si>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</si>
  <si>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</si>
  <si>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</si>
  <si>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</si>
  <si>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</si>
  <si>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</si>
  <si>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</si>
  <si>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</si>
  <si>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</si>
  <si>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</si>
  <si>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</si>
  <si>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</si>
  <si>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</si>
  <si>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</si>
  <si>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</si>
  <si>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</si>
  <si>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</si>
  <si>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</si>
  <si>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</si>
  <si>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</si>
  <si>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</si>
  <si>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</si>
  <si>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</si>
  <si>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</si>
  <si>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</si>
  <si>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</si>
  <si>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</si>
  <si>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</si>
  <si>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</si>
  <si>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</si>
  <si>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</si>
  <si>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</si>
  <si>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</si>
  <si>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</si>
  <si>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</si>
  <si>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</si>
  <si>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</si>
  <si>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</si>
  <si>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</si>
  <si>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</si>
  <si>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</si>
  <si>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</si>
  <si>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</si>
  <si>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</si>
  <si>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</si>
  <si>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</si>
  <si>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</si>
  <si>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</si>
  <si>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</si>
  <si>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</si>
  <si>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</si>
  <si>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</si>
  <si>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</si>
  <si>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</si>
  <si>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</si>
  <si>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</si>
  <si>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</si>
  <si>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</si>
  <si>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</si>
  <si>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</si>
  <si>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</si>
  <si>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</si>
  <si>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</si>
  <si>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</si>
  <si>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</si>
  <si>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</si>
  <si>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</si>
  <si>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</si>
  <si>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</si>
  <si>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</si>
  <si>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</si>
  <si>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</si>
  <si>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</si>
  <si>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</si>
  <si>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</si>
  <si>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</si>
  <si>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</si>
  <si>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</si>
  <si>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</si>
  <si>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</si>
  <si>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</si>
  <si>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</si>
  <si>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</si>
  <si>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</si>
  <si>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</si>
  <si>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</si>
  <si>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</si>
  <si>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</si>
  <si>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</si>
  <si>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</si>
  <si>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</si>
  <si>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</si>
  <si>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</si>
  <si>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</si>
  <si>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</si>
  <si>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</si>
  <si>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</si>
  <si>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</si>
  <si>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</si>
  <si>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</si>
  <si>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</si>
  <si>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</si>
  <si>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</si>
  <si>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</si>
  <si>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</si>
  <si>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</si>
  <si>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</si>
  <si>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</si>
  <si>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</si>
  <si>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</si>
  <si>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</si>
  <si>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</si>
  <si>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</si>
  <si>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</si>
  <si>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</si>
  <si>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</si>
  <si>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</si>
  <si>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</si>
  <si>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</si>
  <si>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</si>
  <si>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</si>
  <si>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</si>
  <si>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</si>
  <si>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</si>
  <si>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</si>
  <si>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</si>
  <si>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</si>
  <si>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</si>
  <si>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</si>
  <si>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</si>
  <si>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</si>
  <si>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</si>
  <si>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</si>
  <si>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</si>
  <si>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</si>
  <si>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</si>
  <si>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</si>
  <si>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</si>
  <si>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</si>
  <si>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</si>
  <si>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</si>
  <si>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</si>
  <si>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</si>
  <si>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</si>
  <si>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</si>
  <si>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</si>
  <si>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</si>
  <si>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</si>
  <si>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</si>
  <si>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</si>
  <si>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</si>
  <si>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</si>
  <si>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</si>
  <si>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</si>
  <si>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</si>
  <si>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</si>
  <si>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</si>
  <si>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</si>
  <si>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</si>
  <si>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</si>
  <si>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</si>
  <si>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</si>
  <si>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</si>
  <si>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</si>
  <si>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</si>
  <si>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</si>
  <si>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</si>
  <si>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</si>
  <si>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</si>
  <si>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</si>
  <si>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</si>
  <si>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</si>
  <si>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</si>
  <si>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</si>
  <si>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</si>
  <si>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</si>
  <si>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</si>
  <si>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</si>
  <si>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</si>
  <si>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</si>
  <si>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</si>
  <si>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</si>
  <si>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</si>
  <si>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</si>
  <si>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</si>
  <si>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</si>
  <si>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</si>
  <si>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</si>
  <si>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</si>
  <si>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</si>
  <si>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</si>
  <si>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</si>
  <si>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</si>
  <si>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</si>
  <si>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</si>
  <si>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</si>
  <si>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</si>
  <si>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</si>
  <si>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</si>
  <si>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</si>
  <si>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</si>
  <si>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</si>
  <si>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</si>
  <si>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</si>
  <si>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</si>
  <si>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</si>
  <si>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</si>
  <si>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</si>
  <si>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</si>
  <si>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</si>
  <si>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</si>
  <si>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</si>
  <si>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</si>
  <si>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</si>
  <si>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</si>
  <si>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</si>
  <si>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</si>
  <si>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</si>
  <si>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</si>
  <si>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</si>
  <si>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</si>
  <si>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</si>
  <si>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</si>
  <si>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</si>
  <si>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</si>
  <si>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</si>
  <si>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</si>
  <si>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</si>
  <si>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</si>
  <si>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</si>
  <si>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</si>
  <si>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</si>
  <si>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</si>
  <si>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</si>
  <si>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</si>
  <si>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</si>
  <si>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</si>
  <si>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</si>
  <si>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</si>
  <si>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</si>
  <si>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</si>
  <si>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</si>
  <si>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</si>
  <si>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</si>
  <si>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</si>
  <si>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</si>
  <si>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</si>
  <si>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</si>
  <si>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</si>
  <si>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</si>
  <si>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</si>
  <si>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</si>
  <si>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</si>
  <si>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</si>
  <si>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</si>
  <si>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</si>
  <si>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</si>
  <si>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</si>
  <si>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</si>
  <si>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</si>
  <si>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</si>
  <si>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</si>
  <si>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</si>
  <si>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</si>
  <si>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</si>
  <si>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</si>
  <si>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</si>
  <si>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</si>
  <si>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</si>
  <si>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</si>
  <si>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</si>
  <si>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</si>
  <si>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</si>
  <si>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</si>
  <si>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</si>
  <si>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</si>
  <si>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</si>
  <si>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</si>
  <si>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</si>
  <si>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</si>
  <si>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</si>
  <si>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</si>
  <si>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</si>
  <si>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</si>
  <si>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</si>
  <si>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</si>
  <si>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</si>
  <si>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</si>
  <si>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</si>
  <si>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</si>
  <si>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</si>
  <si>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</si>
  <si>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</si>
  <si>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</si>
  <si>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</si>
  <si>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</si>
  <si>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</si>
  <si>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</si>
  <si>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</si>
  <si>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</si>
  <si>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</si>
  <si>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</si>
  <si>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</si>
  <si>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</si>
  <si>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</si>
  <si>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</si>
  <si>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</si>
  <si>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</si>
  <si>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</si>
  <si>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</si>
  <si>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</si>
  <si>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</si>
  <si>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</si>
  <si>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</si>
  <si>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</si>
  <si>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</si>
  <si>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</si>
  <si>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</si>
  <si>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</si>
  <si>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</si>
  <si>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</si>
  <si>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</si>
  <si>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</si>
  <si>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</si>
  <si>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</si>
  <si>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</si>
  <si>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</si>
  <si>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</si>
  <si>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</si>
  <si>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</si>
  <si>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</si>
  <si>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</si>
  <si>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</si>
  <si>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</si>
  <si>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</si>
  <si>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</si>
  <si>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</si>
  <si>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</si>
  <si>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</si>
  <si>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</si>
  <si>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</si>
  <si>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</si>
  <si>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</si>
  <si>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</si>
  <si>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</si>
  <si>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</si>
  <si>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</si>
  <si>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</si>
  <si>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</si>
  <si>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</si>
  <si>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</si>
  <si>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</si>
  <si>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</si>
  <si>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</si>
  <si>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</si>
  <si>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</si>
  <si>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</si>
  <si>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</si>
  <si>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</si>
  <si>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</si>
  <si>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</si>
  <si>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</si>
  <si>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</si>
  <si>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</si>
  <si>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</si>
  <si>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</si>
  <si>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</si>
  <si>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</si>
  <si>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</si>
  <si>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</si>
  <si>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</si>
  <si>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</si>
  <si>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</si>
  <si>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</si>
  <si>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</si>
  <si>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</si>
  <si>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</si>
  <si>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</si>
  <si>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</si>
  <si>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</si>
  <si>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</si>
  <si>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</si>
  <si>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</si>
  <si>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</si>
  <si>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</si>
  <si>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</si>
  <si>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</si>
  <si>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</si>
  <si>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</si>
  <si>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</si>
  <si>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</si>
  <si>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</si>
  <si>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</si>
  <si>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</si>
  <si>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</si>
  <si>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</si>
  <si>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</si>
  <si>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</si>
  <si>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</si>
  <si>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</si>
  <si>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</si>
  <si>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</si>
  <si>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</si>
  <si>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</si>
  <si>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</si>
  <si>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</si>
  <si>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</si>
  <si>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</si>
  <si>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</si>
  <si>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</si>
  <si>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</si>
  <si>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</si>
  <si>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</si>
  <si>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</si>
  <si>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</si>
  <si>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</si>
  <si>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</si>
  <si>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</si>
  <si>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</si>
  <si>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</si>
  <si>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</si>
  <si>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</si>
  <si>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</si>
  <si>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</si>
  <si>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</si>
  <si>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</si>
  <si>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</si>
  <si>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</si>
  <si>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</si>
  <si>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</si>
  <si>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</si>
  <si>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</si>
  <si>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</si>
  <si>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</si>
  <si>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</si>
  <si>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</si>
  <si>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</si>
  <si>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</si>
  <si>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</si>
  <si>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</si>
  <si>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</si>
  <si>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</si>
  <si>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</si>
  <si>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</si>
  <si>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</si>
  <si>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</si>
  <si>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</si>
  <si>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</si>
  <si>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</si>
  <si>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</si>
  <si>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</si>
  <si>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</si>
  <si>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</si>
  <si>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</si>
  <si>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</si>
  <si>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</si>
  <si>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</si>
  <si>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</si>
  <si>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</si>
  <si>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</si>
  <si>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</si>
  <si>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</si>
  <si>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</si>
  <si>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</si>
  <si>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</si>
  <si>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</si>
  <si>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</si>
  <si>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</si>
  <si>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</si>
  <si>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</si>
  <si>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</si>
  <si>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</si>
  <si>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</si>
  <si>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</si>
  <si>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</si>
  <si>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</si>
  <si>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</si>
  <si>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</si>
  <si>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</si>
  <si>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</si>
  <si>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</si>
  <si>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</si>
  <si>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</si>
  <si>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</si>
  <si>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</si>
  <si>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</si>
  <si>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</si>
  <si>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</si>
  <si>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</si>
  <si>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</si>
  <si>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</si>
  <si>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</si>
  <si>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</si>
  <si>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</si>
  <si>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</si>
  <si>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</si>
  <si>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</si>
  <si>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</si>
  <si>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</si>
  <si>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</si>
  <si>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</si>
  <si>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</si>
  <si>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</si>
  <si>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</si>
  <si>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</si>
  <si>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</si>
  <si>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</si>
  <si>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</si>
  <si>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</si>
  <si>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</si>
  <si>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</si>
  <si>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</si>
  <si>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</si>
  <si>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</si>
  <si>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</si>
  <si>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</si>
  <si>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</si>
  <si>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</si>
  <si>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</si>
  <si>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</si>
  <si>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</si>
  <si>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</si>
  <si>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</si>
  <si>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</si>
  <si>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</si>
  <si>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</si>
  <si>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</si>
  <si>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</si>
  <si>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</si>
  <si>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</si>
  <si>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</si>
  <si>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</si>
  <si>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</si>
  <si>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</si>
  <si>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</si>
  <si>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</si>
  <si>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</si>
  <si>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</si>
  <si>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</si>
  <si>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</si>
  <si>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</si>
  <si>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</si>
  <si>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</si>
  <si>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</si>
  <si>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</si>
  <si>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</si>
  <si>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</si>
  <si>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</si>
  <si>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</si>
  <si>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</si>
  <si>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</si>
  <si>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</si>
  <si>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</si>
  <si>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</si>
  <si>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</si>
  <si>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</si>
  <si>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</si>
  <si>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</si>
  <si>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</si>
  <si>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</si>
  <si>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</si>
  <si>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</si>
  <si>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</si>
  <si>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</si>
  <si>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</si>
  <si>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</si>
  <si>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</si>
  <si>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</si>
  <si>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</si>
  <si>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</si>
  <si>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</si>
  <si>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</si>
  <si>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</si>
  <si>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</si>
  <si>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</si>
  <si>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</si>
  <si>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</si>
  <si>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</si>
  <si>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</si>
  <si>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</si>
  <si>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</si>
  <si>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</si>
  <si>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</si>
  <si>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</si>
  <si>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</si>
  <si>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</si>
  <si>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</si>
  <si>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</si>
  <si>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</si>
  <si>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</si>
  <si>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</si>
  <si>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</si>
  <si>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</si>
  <si>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</si>
  <si>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</si>
  <si>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</si>
  <si>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</si>
  <si>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</si>
  <si>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</si>
  <si>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</si>
  <si>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</si>
  <si>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</si>
  <si>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</si>
  <si>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</si>
  <si>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</si>
  <si>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</si>
  <si>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</si>
  <si>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</si>
  <si>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</si>
  <si>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</si>
  <si>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</si>
  <si>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</si>
  <si>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</si>
  <si>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</si>
  <si>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</si>
  <si>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</si>
  <si>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</si>
  <si>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</si>
  <si>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</si>
  <si>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</si>
  <si>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</si>
  <si>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</si>
  <si>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</si>
  <si>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</si>
  <si>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</si>
  <si>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</si>
  <si>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</si>
  <si>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</si>
  <si>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</si>
  <si>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</si>
  <si>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</si>
  <si>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</si>
  <si>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</si>
  <si>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</si>
  <si>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</si>
  <si>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</si>
  <si>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</si>
  <si>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</si>
  <si>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</si>
  <si>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</si>
  <si>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</si>
  <si>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</si>
  <si>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</si>
  <si>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</si>
  <si>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</si>
  <si>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</si>
  <si>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</si>
  <si>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</si>
  <si>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</si>
  <si>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</si>
  <si>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</si>
  <si>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</si>
  <si>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</si>
  <si>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</si>
  <si>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</si>
  <si>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</si>
  <si>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</si>
  <si>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</si>
  <si>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</si>
  <si>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</si>
  <si>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</si>
  <si>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</si>
  <si>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</si>
  <si>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</si>
  <si>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</si>
  <si>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</si>
  <si>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</si>
  <si>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</si>
  <si>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</si>
  <si>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</si>
  <si>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</si>
  <si>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</si>
  <si>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</si>
  <si>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</si>
  <si>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</si>
  <si>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</si>
  <si>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</si>
  <si>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</si>
  <si>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</si>
  <si>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</si>
  <si>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</si>
  <si>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</si>
  <si>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</si>
  <si>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</si>
  <si>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</si>
  <si>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</si>
  <si>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</si>
  <si>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</si>
  <si>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</si>
  <si>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</si>
  <si>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</si>
  <si>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</si>
  <si>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</si>
  <si>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</si>
  <si>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</si>
  <si>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</si>
  <si>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</si>
  <si>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</si>
  <si>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</si>
  <si>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</si>
  <si>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</si>
  <si>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</si>
  <si>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</si>
  <si>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</si>
  <si>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</si>
  <si>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</si>
  <si>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</si>
  <si>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</si>
  <si>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</si>
  <si>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</si>
  <si>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</si>
  <si>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</si>
  <si>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</si>
  <si>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</si>
  <si>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</si>
  <si>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</si>
  <si>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</si>
  <si>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</si>
  <si>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</si>
  <si>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</si>
  <si>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</si>
  <si>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</si>
  <si>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</si>
  <si>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</si>
  <si>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</si>
  <si>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</si>
  <si>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</si>
  <si>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</si>
  <si>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</si>
  <si>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</si>
  <si>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</si>
  <si>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</si>
  <si>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</si>
  <si>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</si>
  <si>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</si>
  <si>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</si>
  <si>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</si>
  <si>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</si>
  <si>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</si>
  <si>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</si>
  <si>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</si>
  <si>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</si>
  <si>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</si>
  <si>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</si>
  <si>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</si>
  <si>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</si>
  <si>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</si>
  <si>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</si>
  <si>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</si>
  <si>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</si>
  <si>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</si>
  <si>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</si>
  <si>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</si>
  <si>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</si>
  <si>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</si>
  <si>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</si>
  <si>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</si>
  <si>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</si>
  <si>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</si>
  <si>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</si>
  <si>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</si>
  <si>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</si>
  <si>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</si>
  <si>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</si>
  <si>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</si>
  <si>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</si>
  <si>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</si>
  <si>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</si>
  <si>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</si>
  <si>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</si>
  <si>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</si>
  <si>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</si>
  <si>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</si>
  <si>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</si>
  <si>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</si>
  <si>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</si>
  <si>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</si>
  <si>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</si>
  <si>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</si>
  <si>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</si>
  <si>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</si>
  <si>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</si>
  <si>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</si>
  <si>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</si>
  <si>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</si>
  <si>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</si>
  <si>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</si>
  <si>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</si>
  <si>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</si>
  <si>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</si>
  <si>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</si>
  <si>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</si>
  <si>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</si>
  <si>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</si>
  <si>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</si>
  <si>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</si>
  <si>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</si>
  <si>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</si>
  <si>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</si>
  <si>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</si>
  <si>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</si>
  <si>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</si>
  <si>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</si>
  <si>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</si>
  <si>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</si>
  <si>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</si>
  <si>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</si>
  <si>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</si>
  <si>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</si>
  <si>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</si>
  <si>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</si>
  <si>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</si>
  <si>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</si>
  <si>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</si>
  <si>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</si>
  <si>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</si>
  <si>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</si>
  <si>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</si>
  <si>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</si>
  <si>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</si>
  <si>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</si>
  <si>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</si>
  <si>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</si>
  <si>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</si>
  <si>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</si>
  <si>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</si>
  <si>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</si>
  <si>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</si>
  <si>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</si>
  <si>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</si>
  <si>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</si>
  <si>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</si>
  <si>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</si>
  <si>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</si>
  <si>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</si>
  <si>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</si>
  <si>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</si>
  <si>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</si>
  <si>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</si>
  <si>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</si>
  <si>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</si>
  <si>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</si>
  <si>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</si>
  <si>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</si>
  <si>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</si>
  <si>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</si>
  <si>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</si>
  <si>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</si>
  <si>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</si>
  <si>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</si>
  <si>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</si>
  <si>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</si>
  <si>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</si>
  <si>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</si>
  <si>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</si>
  <si>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</si>
  <si>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</si>
  <si>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</si>
  <si>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</si>
  <si>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</si>
  <si>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</si>
  <si>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</si>
  <si>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</si>
  <si>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</si>
  <si>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</si>
  <si>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</si>
  <si>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</si>
  <si>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</si>
  <si>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</si>
  <si>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</si>
  <si>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</si>
  <si>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</si>
  <si>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</si>
  <si>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</si>
  <si>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</si>
  <si>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</si>
  <si>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</si>
  <si>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</si>
  <si>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</si>
  <si>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</si>
  <si>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</si>
  <si>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</si>
  <si>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</si>
  <si>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</si>
  <si>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</si>
  <si>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</si>
  <si>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</si>
  <si>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</si>
  <si>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</si>
  <si>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</si>
  <si>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</si>
  <si>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</si>
  <si>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</si>
  <si>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</si>
  <si>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</si>
  <si>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</si>
  <si>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</si>
  <si>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</si>
  <si>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</si>
  <si>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</si>
  <si>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</si>
  <si>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</si>
  <si>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</si>
  <si>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</si>
  <si>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</si>
  <si>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</si>
  <si>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</si>
  <si>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</si>
  <si>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</si>
  <si>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</si>
  <si>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</si>
  <si>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</si>
  <si>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</si>
  <si>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</si>
  <si>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</si>
  <si>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</si>
  <si>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</si>
  <si>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</si>
  <si>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</si>
  <si>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</si>
  <si>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</si>
  <si>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</si>
  <si>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</si>
  <si>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</si>
  <si>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</si>
  <si>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</si>
  <si>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</si>
  <si>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</si>
  <si>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</si>
  <si>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</si>
  <si>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</si>
  <si>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</si>
  <si>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</si>
  <si>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</si>
  <si>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</si>
  <si>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</si>
  <si>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</si>
  <si>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</si>
  <si>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</si>
  <si>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</si>
  <si>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</si>
  <si>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</si>
  <si>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</si>
  <si>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</si>
  <si>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</si>
  <si>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</si>
  <si>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</si>
  <si>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</si>
  <si>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</si>
  <si>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</si>
  <si>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</si>
  <si>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</si>
  <si>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</si>
  <si>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</si>
  <si>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</si>
  <si>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</si>
  <si>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</si>
  <si>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</si>
  <si>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</si>
  <si>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</si>
  <si>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</si>
  <si>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</si>
  <si>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</si>
  <si>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</si>
  <si>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</si>
  <si>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</si>
  <si>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</si>
  <si>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</si>
  <si>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</si>
  <si>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</si>
  <si>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</si>
  <si>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</si>
  <si>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</si>
  <si>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</si>
  <si>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</si>
  <si>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</si>
  <si>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</si>
  <si>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</si>
  <si>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</si>
  <si>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</si>
  <si>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</si>
  <si>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</si>
  <si>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</si>
  <si>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</si>
  <si>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</si>
  <si>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</si>
  <si>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</si>
  <si>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</si>
  <si>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</si>
  <si>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</si>
  <si>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</si>
  <si>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</si>
  <si>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</si>
  <si>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</si>
  <si>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</si>
  <si>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</si>
  <si>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</si>
  <si>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</si>
  <si>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</si>
  <si>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</si>
  <si>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</si>
  <si>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</si>
  <si>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</si>
  <si>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</si>
  <si>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</si>
  <si>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</si>
  <si>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</si>
  <si>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</si>
  <si>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</si>
  <si>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</si>
  <si>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</si>
  <si>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</si>
  <si>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</si>
  <si>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</si>
  <si>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</si>
  <si>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</si>
  <si>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</si>
  <si>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</si>
  <si>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</si>
  <si>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</si>
  <si>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</si>
  <si>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</si>
  <si>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</si>
  <si>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</si>
  <si>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</si>
  <si>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</si>
  <si>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</si>
  <si>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</si>
  <si>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</si>
  <si>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</si>
  <si>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</si>
  <si>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</si>
  <si>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</si>
  <si>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</si>
  <si>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</si>
  <si>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</si>
  <si>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</si>
  <si>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</si>
  <si>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</si>
  <si>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</si>
  <si>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</si>
  <si>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</si>
  <si>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</si>
  <si>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</si>
  <si>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</si>
  <si>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</si>
  <si>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</si>
  <si>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</si>
  <si>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</si>
  <si>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</si>
  <si>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</si>
  <si>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</si>
  <si>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</si>
  <si>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</si>
  <si>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</si>
  <si>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</si>
  <si>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</si>
  <si>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</si>
  <si>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</si>
  <si>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</si>
  <si>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</si>
  <si>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</si>
  <si>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</si>
  <si>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</si>
  <si>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</si>
  <si>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</si>
  <si>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</si>
  <si>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</si>
  <si>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</si>
  <si>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</si>
  <si>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</si>
  <si>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</si>
  <si>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</si>
  <si>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</si>
  <si>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</si>
  <si>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</si>
  <si>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</si>
  <si>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</si>
  <si>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</si>
  <si>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</si>
  <si>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</si>
  <si>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</si>
  <si>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</si>
  <si>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</si>
  <si>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</si>
  <si>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</si>
  <si>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</si>
  <si>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</si>
  <si>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</si>
  <si>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</si>
  <si>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</si>
  <si>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</si>
  <si>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</si>
  <si>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</si>
  <si>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</si>
  <si>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</si>
  <si>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</si>
  <si>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</si>
  <si>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</si>
  <si>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</si>
  <si>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</si>
  <si>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</si>
  <si>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</si>
  <si>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</si>
  <si>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</si>
  <si>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</si>
  <si>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</si>
  <si>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</si>
  <si>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</si>
  <si>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</si>
  <si>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</si>
  <si>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</si>
  <si>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</si>
  <si>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</si>
  <si>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</si>
  <si>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</si>
  <si>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</si>
  <si>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</si>
  <si>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</si>
  <si>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</si>
  <si>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</si>
  <si>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</si>
  <si>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</si>
  <si>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</si>
  <si>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</si>
  <si>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</si>
  <si>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</si>
  <si>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</si>
  <si>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</si>
  <si>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</si>
  <si>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</si>
  <si>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</si>
  <si>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</si>
  <si>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</si>
  <si>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</si>
  <si>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</si>
  <si>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</si>
  <si>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</si>
  <si>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</si>
  <si>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</si>
  <si>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</si>
  <si>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</si>
  <si>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</si>
  <si>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</si>
  <si>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</si>
  <si>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</si>
  <si>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</si>
  <si>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</si>
  <si>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</si>
  <si>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</si>
  <si>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</si>
  <si>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</si>
  <si>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</si>
  <si>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</si>
  <si>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</si>
  <si>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</si>
  <si>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</si>
  <si>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</si>
  <si>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</si>
  <si>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</si>
  <si>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</si>
  <si>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</si>
  <si>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</si>
  <si>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</si>
  <si>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</si>
  <si>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</si>
  <si>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</si>
  <si>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</si>
  <si>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</si>
  <si>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</si>
  <si>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</si>
  <si>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</si>
  <si>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</si>
  <si>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</si>
  <si>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</si>
  <si>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</si>
  <si>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</si>
  <si>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</si>
  <si>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</si>
  <si>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</si>
  <si>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</si>
  <si>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</si>
  <si>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</si>
  <si>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</si>
  <si>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</si>
  <si>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</si>
  <si>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</si>
  <si>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</si>
  <si>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</si>
  <si>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</si>
  <si>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</si>
  <si>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</si>
  <si>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</si>
  <si>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</si>
  <si>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</si>
  <si>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</si>
  <si>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</si>
  <si>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</si>
  <si>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</si>
  <si>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</si>
  <si>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</si>
  <si>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</si>
  <si>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</si>
  <si>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</si>
  <si>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</si>
  <si>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</si>
  <si>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</si>
  <si>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</si>
  <si>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</si>
  <si>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</si>
  <si>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</si>
  <si>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</si>
  <si>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</si>
  <si>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</si>
  <si>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</si>
  <si>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</si>
  <si>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</si>
  <si>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</si>
  <si>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</si>
  <si>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</si>
  <si>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</si>
  <si>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</si>
  <si>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</si>
  <si>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</si>
  <si>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</si>
  <si>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</si>
  <si>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</si>
  <si>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</si>
  <si>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</si>
  <si>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</si>
  <si>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</si>
  <si>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</si>
  <si>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</si>
  <si>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</si>
  <si>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</si>
  <si>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</si>
  <si>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</si>
  <si>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</si>
  <si>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</si>
  <si>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</si>
  <si>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</si>
  <si>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</si>
  <si>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</si>
  <si>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</si>
  <si>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</si>
  <si>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</si>
  <si>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</si>
  <si>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</si>
  <si>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</si>
  <si>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</si>
  <si>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</si>
  <si>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</si>
  <si>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</si>
  <si>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</si>
  <si>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</si>
  <si>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</si>
  <si>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</si>
  <si>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</si>
  <si>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</si>
  <si>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</si>
  <si>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</si>
  <si>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</si>
  <si>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</si>
  <si>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</si>
  <si>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</si>
  <si>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</si>
  <si>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</si>
  <si>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</si>
  <si>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</si>
  <si>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</si>
  <si>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</si>
  <si>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</si>
  <si>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</si>
  <si>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</si>
  <si>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</si>
  <si>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</si>
  <si>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</si>
  <si>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</si>
  <si>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</si>
  <si>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</si>
  <si>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</si>
  <si>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</si>
  <si>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</si>
  <si>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</si>
  <si>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</si>
  <si>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</si>
  <si>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</si>
  <si>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</si>
  <si>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</si>
  <si>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</si>
  <si>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</si>
  <si>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</si>
  <si>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</si>
  <si>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</si>
  <si>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</si>
  <si>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</si>
  <si>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</si>
  <si>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</si>
  <si>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</si>
  <si>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</si>
  <si>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</si>
  <si>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</si>
  <si>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</si>
  <si>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</si>
  <si>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</si>
  <si>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</si>
  <si>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</si>
  <si>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</si>
  <si>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</si>
  <si>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</si>
  <si>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</si>
  <si>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</si>
  <si>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</si>
  <si>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</si>
  <si>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</si>
  <si>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</si>
  <si>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</si>
  <si>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</si>
  <si>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</si>
  <si>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</si>
  <si>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</si>
  <si>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</si>
  <si>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</si>
  <si>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</si>
  <si>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</si>
  <si>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</si>
  <si>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</si>
  <si>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</si>
  <si>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</si>
  <si>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</si>
  <si>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</si>
  <si>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</si>
  <si>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</si>
  <si>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</si>
  <si>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</si>
  <si>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</si>
  <si>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</si>
  <si>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</si>
  <si>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</si>
  <si>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</si>
  <si>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</si>
  <si>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</si>
  <si>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</si>
  <si>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</si>
  <si>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</si>
  <si>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</si>
  <si>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</si>
  <si>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</si>
  <si>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</si>
  <si>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</si>
  <si>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</si>
  <si>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</si>
  <si>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</si>
  <si>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</si>
  <si>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</si>
  <si>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</si>
  <si>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</si>
  <si>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</si>
  <si>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</si>
  <si>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</si>
  <si>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</si>
  <si>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</si>
  <si>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</si>
  <si>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</si>
  <si>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</si>
  <si>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</si>
  <si>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</si>
  <si>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</si>
  <si>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</si>
  <si>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</si>
  <si>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</si>
  <si>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</si>
  <si>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</si>
  <si>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</si>
  <si>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</si>
  <si>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</si>
  <si>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</si>
  <si>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</si>
  <si>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</si>
  <si>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</si>
  <si>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</si>
  <si>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</si>
  <si>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</si>
  <si>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</si>
  <si>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</si>
  <si>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</si>
  <si>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</si>
  <si>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</si>
  <si>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</si>
  <si>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</si>
  <si>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</si>
  <si>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</si>
  <si>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</si>
  <si>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</si>
  <si>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</si>
  <si>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</si>
  <si>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</si>
  <si>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</si>
  <si>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</si>
  <si>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</si>
  <si>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</si>
  <si>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</si>
  <si>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</si>
  <si>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</si>
  <si>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</si>
  <si>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</si>
  <si>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</si>
  <si>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</si>
  <si>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</si>
  <si>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</si>
  <si>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</si>
  <si>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</si>
  <si>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</si>
  <si>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</si>
  <si>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</si>
  <si>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</si>
  <si>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</si>
  <si>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</si>
  <si>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</si>
  <si>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</si>
  <si>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</si>
  <si>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</si>
  <si>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</si>
  <si>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</si>
  <si>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</si>
  <si>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</si>
  <si>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</si>
  <si>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</si>
  <si>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</si>
  <si>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</si>
  <si>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</si>
  <si>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</si>
  <si>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</si>
  <si>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</si>
  <si>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</si>
  <si>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</si>
  <si>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</si>
  <si>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</si>
  <si>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</si>
  <si>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</si>
  <si>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</si>
  <si>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</si>
  <si>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</si>
  <si>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</si>
  <si>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</si>
  <si>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</si>
  <si>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</si>
  <si>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</si>
  <si>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</si>
  <si>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</si>
  <si>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</si>
  <si>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</si>
  <si>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</si>
  <si>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</si>
  <si>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</si>
  <si>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</si>
  <si>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</si>
  <si>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</si>
  <si>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</si>
  <si>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</si>
  <si>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</si>
  <si>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</si>
  <si>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</si>
  <si>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</si>
  <si>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</si>
  <si>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</si>
  <si>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</si>
  <si>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</si>
  <si>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</si>
  <si>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</si>
  <si>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</si>
  <si>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</si>
  <si>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</si>
  <si>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</si>
  <si>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</si>
  <si>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</si>
  <si>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</si>
  <si>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</si>
  <si>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</si>
  <si>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</si>
  <si>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</si>
  <si>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</si>
  <si>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</si>
  <si>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</si>
  <si>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</si>
  <si>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</si>
  <si>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</si>
  <si>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</si>
  <si>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</si>
  <si>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</si>
  <si>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</si>
  <si>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</si>
  <si>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</si>
  <si>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</si>
  <si>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</si>
  <si>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</si>
  <si>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</si>
  <si>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</si>
  <si>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</si>
  <si>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</si>
  <si>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</si>
  <si>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</si>
  <si>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</si>
  <si>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</si>
  <si>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</si>
  <si>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</si>
  <si>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</si>
  <si>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</si>
  <si>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</si>
  <si>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</si>
  <si>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</si>
  <si>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</si>
  <si>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</si>
  <si>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</si>
  <si>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</si>
  <si>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</si>
  <si>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</si>
  <si>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</si>
  <si>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</si>
  <si>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</si>
  <si>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</si>
  <si>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</si>
  <si>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</si>
  <si>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</si>
  <si>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</si>
  <si>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</si>
  <si>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</si>
  <si>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</si>
  <si>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</si>
  <si>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</si>
  <si>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</si>
  <si>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</si>
  <si>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</si>
  <si>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</si>
  <si>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</si>
  <si>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</si>
  <si>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</si>
  <si>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</si>
  <si>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</si>
  <si>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</si>
  <si>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</si>
  <si>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</si>
  <si>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</si>
  <si>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</si>
  <si>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</si>
  <si>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</si>
  <si>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</si>
  <si>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</si>
  <si>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</si>
  <si>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</si>
  <si>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</si>
  <si>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</si>
  <si>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</si>
  <si>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</si>
  <si>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</si>
  <si>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</si>
  <si>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</si>
  <si>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</si>
  <si>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</si>
  <si>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</si>
  <si>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</si>
  <si>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</si>
  <si>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</si>
  <si>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</si>
  <si>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</si>
  <si>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</si>
  <si>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</si>
  <si>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</si>
  <si>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</si>
  <si>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</si>
  <si>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</si>
  <si>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</si>
  <si>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</si>
  <si>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</si>
  <si>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</si>
  <si>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</si>
  <si>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</si>
  <si>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</si>
  <si>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</si>
  <si>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</si>
  <si>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</si>
  <si>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</si>
  <si>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</si>
  <si>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</si>
  <si>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</si>
  <si>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</si>
  <si>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</si>
  <si>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</si>
  <si>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</si>
  <si>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</si>
  <si>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</si>
  <si>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</si>
  <si>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</si>
  <si>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</si>
  <si>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</si>
  <si>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</si>
  <si>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</si>
  <si>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</si>
  <si>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</si>
  <si>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</si>
  <si>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</si>
  <si>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</si>
  <si>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</si>
  <si>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</si>
  <si>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</si>
  <si>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</si>
  <si>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</si>
  <si>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</si>
  <si>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</si>
  <si>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</si>
  <si>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</si>
  <si>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</si>
  <si>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</si>
  <si>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</si>
  <si>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</si>
  <si>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</si>
  <si>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</si>
  <si>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</si>
  <si>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</si>
  <si>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</si>
  <si>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</si>
  <si>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</si>
  <si>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</si>
  <si>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</si>
  <si>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</si>
  <si>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</si>
  <si>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</si>
  <si>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</si>
  <si>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</si>
  <si>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</si>
  <si>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</si>
  <si>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</si>
  <si>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</si>
  <si>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</si>
  <si>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</si>
  <si>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</si>
  <si>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</si>
  <si>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</si>
  <si>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</si>
  <si>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</si>
  <si>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</si>
  <si>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</si>
  <si>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</si>
  <si>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</si>
  <si>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</si>
  <si>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</si>
  <si>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</si>
  <si>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</si>
  <si>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</si>
  <si>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</si>
  <si>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</si>
  <si>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</si>
  <si>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</si>
  <si>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</si>
  <si>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</si>
  <si>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</si>
  <si>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</si>
  <si>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</si>
  <si>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</si>
  <si>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</si>
  <si>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</si>
  <si>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</si>
  <si>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</si>
  <si>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</si>
  <si>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</si>
  <si>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</si>
  <si>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</si>
  <si>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</si>
  <si>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</si>
  <si>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</si>
  <si>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</si>
  <si>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</si>
  <si>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</si>
  <si>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</si>
  <si>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</si>
  <si>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</si>
  <si>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</si>
  <si>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</si>
  <si>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</si>
  <si>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</si>
  <si>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</si>
  <si>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</si>
  <si>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</si>
  <si>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</si>
  <si>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</si>
  <si>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</si>
  <si>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</si>
  <si>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</si>
  <si>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</si>
  <si>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</si>
  <si>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</si>
  <si>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</si>
  <si>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</si>
  <si>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</si>
  <si>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</si>
  <si>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</si>
  <si>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</si>
  <si>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</si>
  <si>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</si>
  <si>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</si>
  <si>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</si>
  <si>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</si>
  <si>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</si>
  <si>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</si>
  <si>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</si>
  <si>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</si>
  <si>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</si>
  <si>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</si>
  <si>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</si>
  <si>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</si>
  <si>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</si>
  <si>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</si>
  <si>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</si>
  <si>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</si>
  <si>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</si>
  <si>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</si>
  <si>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</si>
  <si>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</si>
  <si>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</si>
  <si>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</si>
  <si>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</si>
  <si>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</si>
  <si>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</si>
  <si>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</si>
  <si>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</si>
  <si>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</si>
  <si>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</si>
  <si>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</si>
  <si>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</si>
  <si>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</si>
  <si>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</si>
  <si>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</si>
  <si>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</si>
  <si>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</si>
  <si>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</si>
  <si>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</si>
  <si>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</si>
  <si>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</si>
  <si>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</si>
  <si>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</si>
  <si>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</si>
  <si>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</si>
  <si>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</si>
  <si>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</si>
  <si>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</si>
  <si>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</si>
  <si>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</si>
  <si>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</si>
  <si>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</si>
  <si>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</si>
  <si>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</si>
  <si>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</si>
  <si>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</si>
  <si>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</si>
  <si>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</si>
  <si>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</si>
  <si>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</si>
  <si>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</si>
  <si>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</si>
  <si>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</si>
  <si>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</si>
  <si>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</si>
  <si>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</si>
  <si>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</si>
  <si>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</si>
  <si>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</si>
  <si>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</si>
  <si>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</si>
  <si>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</si>
  <si>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</si>
  <si>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</si>
  <si>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</si>
  <si>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</si>
  <si>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</si>
  <si>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</si>
  <si>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</si>
  <si>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</si>
  <si>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</si>
  <si>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</si>
  <si>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</si>
  <si>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</si>
  <si>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</si>
  <si>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</si>
  <si>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</si>
  <si>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</si>
  <si>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</si>
  <si>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</si>
  <si>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</si>
  <si>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</si>
  <si>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</si>
  <si>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</si>
  <si>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</si>
  <si>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</si>
  <si>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</si>
  <si>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</si>
  <si>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</si>
  <si>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</si>
  <si>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</si>
  <si>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</si>
  <si>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</si>
  <si>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</si>
  <si>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</si>
  <si>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</si>
  <si>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</si>
  <si>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</si>
  <si>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</si>
  <si>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</si>
  <si>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</si>
  <si>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</si>
  <si>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</si>
  <si>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</si>
  <si>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</si>
  <si>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</si>
  <si>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</si>
  <si>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</si>
  <si>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</si>
  <si>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</si>
  <si>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</si>
  <si>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</si>
  <si>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</si>
  <si>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</si>
  <si>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</si>
  <si>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</si>
  <si>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</si>
  <si>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</si>
  <si>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</si>
  <si>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</si>
  <si>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</si>
  <si>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</si>
  <si>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</si>
  <si>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</si>
  <si>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</si>
  <si>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</si>
  <si>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</si>
  <si>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</si>
  <si>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</si>
  <si>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</si>
  <si>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</si>
  <si>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</si>
  <si>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</si>
  <si>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</si>
  <si>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</si>
  <si>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</si>
  <si>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</si>
  <si>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</si>
  <si>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</si>
  <si>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</si>
  <si>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</si>
  <si>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</si>
  <si>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</si>
  <si>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</si>
  <si>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</si>
  <si>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</si>
  <si>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</si>
  <si>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</si>
  <si>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</si>
  <si>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</si>
  <si>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</si>
  <si>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</si>
  <si>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</si>
  <si>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</si>
  <si>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</si>
  <si>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</si>
  <si>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</si>
  <si>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</si>
  <si>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</si>
  <si>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</si>
  <si>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</si>
  <si>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</si>
  <si>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</si>
  <si>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</si>
  <si>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</si>
  <si>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</si>
  <si>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</si>
  <si>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</si>
  <si>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</si>
  <si>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</si>
  <si>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</si>
  <si>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</si>
  <si>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</si>
  <si>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</si>
  <si>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</si>
  <si>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</si>
  <si>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</si>
  <si>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</si>
  <si>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</si>
  <si>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</si>
  <si>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</si>
  <si>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</si>
  <si>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</si>
  <si>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</si>
  <si>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</si>
  <si>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</si>
  <si>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</si>
  <si>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</si>
  <si>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</si>
  <si>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</si>
  <si>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</si>
  <si>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</si>
  <si>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</si>
  <si>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</si>
  <si>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</si>
  <si>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</si>
  <si>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</si>
  <si>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</si>
  <si>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</si>
  <si>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</si>
  <si>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</si>
  <si>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</si>
  <si>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</si>
  <si>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</si>
  <si>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</si>
  <si>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</si>
  <si>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</si>
  <si>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</si>
  <si>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</si>
  <si>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</si>
  <si>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</si>
  <si>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</si>
  <si>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</si>
  <si>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</si>
  <si>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</si>
  <si>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</si>
  <si>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</si>
  <si>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</si>
  <si>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</si>
  <si>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</si>
  <si>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</si>
  <si>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</si>
  <si>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</si>
  <si>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</si>
  <si>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</si>
  <si>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</si>
  <si>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</si>
  <si>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</si>
  <si>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</si>
  <si>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</si>
  <si>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</si>
  <si>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</si>
  <si>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</si>
  <si>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</si>
  <si>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</si>
  <si>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</si>
  <si>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</si>
  <si>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</si>
  <si>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</si>
  <si>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</si>
  <si>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</si>
  <si>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</si>
  <si>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</si>
  <si>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</si>
  <si>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</si>
  <si>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</si>
  <si>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</si>
  <si>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</si>
  <si>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</si>
  <si>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</si>
  <si>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</si>
  <si>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</si>
  <si>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</si>
  <si>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</si>
  <si>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</si>
  <si>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</si>
  <si>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</si>
  <si>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</si>
  <si>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</si>
  <si>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</si>
  <si>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</si>
  <si>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</si>
  <si>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</si>
  <si>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</si>
  <si>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</si>
  <si>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</si>
  <si>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</si>
  <si>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</si>
  <si>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</si>
  <si>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</si>
  <si>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</si>
  <si>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</si>
  <si>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</si>
  <si>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</si>
  <si>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</si>
  <si>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</si>
  <si>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</si>
  <si>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</si>
  <si>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</si>
  <si>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</si>
  <si>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</si>
  <si>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</si>
  <si>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</si>
  <si>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</si>
  <si>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</si>
  <si>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</si>
  <si>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</si>
  <si>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</si>
  <si>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</si>
  <si>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</si>
  <si>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</si>
  <si>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</si>
  <si>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</si>
  <si>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</si>
  <si>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</si>
  <si>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</si>
  <si>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</si>
  <si>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</si>
  <si>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</si>
  <si>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</si>
  <si>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</si>
  <si>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</si>
  <si>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</si>
  <si>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</si>
  <si>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</si>
  <si>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</si>
  <si>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</si>
  <si>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</si>
  <si>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</si>
  <si>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</si>
  <si>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</si>
  <si>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</si>
  <si>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</si>
  <si>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</si>
  <si>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</si>
  <si>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</si>
  <si>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</si>
  <si>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</si>
  <si>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</si>
  <si>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</si>
  <si>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</si>
  <si>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</si>
  <si>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</si>
  <si>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</si>
  <si>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</si>
  <si>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</si>
  <si>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</si>
  <si>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</si>
  <si>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</si>
  <si>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</si>
  <si>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</si>
  <si>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</si>
  <si>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</si>
  <si>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</si>
  <si>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</si>
  <si>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</si>
  <si>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</si>
  <si>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</si>
  <si>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</si>
  <si>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</si>
  <si>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</si>
  <si>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</si>
  <si>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</si>
  <si>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</si>
  <si>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</si>
  <si>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</si>
  <si>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</si>
  <si>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</si>
  <si>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</si>
  <si>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</si>
  <si>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</si>
  <si>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</si>
  <si>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</si>
  <si>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</si>
  <si>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</si>
  <si>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</si>
  <si>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</si>
  <si>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</si>
  <si>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</si>
  <si>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</si>
  <si>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</si>
  <si>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</si>
  <si>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</si>
  <si>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</si>
  <si>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</si>
  <si>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</si>
  <si>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</si>
  <si>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</si>
  <si>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</si>
  <si>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</si>
  <si>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</si>
  <si>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</si>
  <si>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</si>
  <si>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</si>
  <si>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</si>
  <si>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</si>
  <si>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</si>
  <si>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</si>
  <si>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</si>
  <si>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</si>
  <si>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</si>
  <si>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</si>
  <si>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</si>
  <si>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</si>
  <si>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</si>
  <si>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</si>
  <si>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</si>
  <si>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</si>
  <si>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</si>
  <si>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</si>
  <si>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</si>
  <si>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</si>
  <si>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</si>
  <si>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</si>
  <si>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</si>
  <si>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</si>
  <si>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</si>
  <si>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</si>
  <si>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</si>
  <si>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</si>
  <si>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</si>
  <si>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</si>
  <si>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</si>
  <si>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</si>
  <si>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</si>
  <si>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</si>
  <si>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</si>
  <si>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</si>
  <si>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</si>
  <si>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</si>
  <si>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</si>
  <si>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</si>
  <si>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</si>
  <si>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</si>
  <si>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</si>
  <si>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</si>
  <si>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</si>
  <si>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</si>
  <si>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</si>
  <si>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</si>
  <si>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</si>
  <si>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</si>
  <si>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</si>
  <si>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</si>
  <si>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</si>
  <si>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</si>
  <si>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</si>
  <si>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</si>
  <si>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</si>
  <si>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</si>
  <si>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</si>
  <si>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</si>
  <si>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</si>
  <si>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</si>
  <si>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</si>
  <si>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</si>
  <si>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</si>
  <si>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</si>
  <si>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</si>
  <si>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</si>
  <si>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</si>
  <si>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</si>
  <si>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</si>
  <si>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</si>
  <si>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</si>
  <si>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</si>
  <si>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</si>
  <si>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</si>
  <si>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</si>
  <si>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</si>
  <si>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</si>
  <si>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</si>
  <si>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</si>
  <si>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</si>
  <si>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</si>
  <si>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</si>
  <si>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</si>
  <si>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</si>
  <si>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</si>
  <si>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</si>
  <si>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</si>
  <si>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</si>
  <si>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</si>
  <si>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</si>
  <si>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</si>
  <si>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</si>
  <si>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</si>
  <si>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</si>
  <si>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</si>
  <si>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</si>
  <si>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</si>
  <si>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</si>
  <si>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</si>
  <si>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</si>
  <si>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</si>
  <si>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</si>
  <si>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</si>
  <si>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</si>
  <si>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</si>
  <si>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</si>
  <si>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</si>
  <si>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</si>
  <si>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</si>
  <si>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</si>
  <si>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</si>
  <si>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</si>
  <si>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</si>
  <si>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</si>
  <si>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</si>
  <si>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</si>
  <si>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</si>
  <si>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</si>
  <si>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</si>
  <si>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</si>
  <si>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</si>
  <si>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</si>
  <si>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</si>
  <si>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</si>
  <si>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</si>
  <si>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</si>
  <si>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</si>
  <si>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</si>
  <si>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</si>
  <si>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</si>
  <si>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</si>
  <si>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</si>
  <si>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</si>
  <si>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</si>
  <si>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</si>
  <si>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</si>
  <si>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</si>
  <si>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</si>
  <si>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</si>
  <si>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</si>
  <si>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</si>
  <si>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</si>
  <si>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</si>
  <si>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</si>
  <si>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</si>
  <si>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</si>
  <si>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</si>
  <si>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</si>
  <si>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</si>
  <si>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</si>
  <si>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</si>
  <si>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</si>
  <si>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</si>
  <si>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</si>
  <si>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</si>
  <si>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</si>
  <si>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</si>
  <si>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</si>
  <si>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</si>
  <si>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</si>
  <si>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</si>
  <si>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</si>
  <si>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</si>
  <si>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</si>
  <si>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</si>
  <si>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</si>
  <si>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</si>
  <si>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</si>
  <si>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</si>
  <si>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</si>
  <si>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</si>
  <si>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</si>
  <si>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</si>
  <si>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</si>
  <si>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</si>
  <si>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</si>
  <si>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</si>
  <si>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</si>
  <si>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</si>
  <si>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</si>
  <si>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</si>
  <si>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</si>
  <si>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</si>
  <si>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</si>
  <si>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</si>
  <si>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</si>
  <si>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</si>
  <si>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</si>
  <si>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</si>
  <si>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</si>
  <si>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</si>
  <si>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</si>
  <si>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</si>
  <si>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</si>
  <si>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</si>
  <si>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</si>
  <si>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</si>
  <si>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</si>
  <si>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</si>
  <si>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</si>
  <si>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</si>
  <si>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</si>
  <si>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</si>
  <si>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</si>
  <si>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</si>
  <si>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</si>
  <si>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</si>
  <si>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</si>
  <si>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</si>
  <si>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</si>
  <si>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</si>
  <si>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</si>
  <si>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</si>
  <si>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</si>
  <si>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</si>
  <si>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</si>
  <si>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</si>
  <si>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</si>
  <si>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</si>
  <si>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</si>
  <si>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</si>
  <si>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</si>
  <si>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</si>
  <si>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</si>
  <si>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</si>
  <si>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</si>
  <si>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</si>
  <si>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</si>
  <si>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</si>
  <si>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</si>
  <si>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</si>
  <si>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</si>
  <si>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</si>
  <si>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</si>
  <si>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</si>
  <si>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</si>
  <si>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</si>
  <si>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</si>
  <si>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</si>
  <si>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</si>
  <si>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</si>
  <si>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</si>
  <si>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</si>
  <si>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</si>
  <si>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</si>
  <si>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</si>
  <si>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</si>
  <si>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</si>
  <si>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</si>
  <si>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</si>
  <si>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</si>
  <si>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</si>
  <si>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</si>
  <si>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</si>
  <si>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</si>
  <si>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</si>
  <si>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</si>
  <si>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</si>
  <si>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</si>
  <si>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</si>
  <si>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</si>
  <si>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</si>
  <si>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</si>
  <si>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</si>
  <si>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</si>
  <si>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</si>
  <si>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</si>
  <si>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</si>
  <si>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</si>
  <si>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</si>
  <si>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</si>
  <si>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</si>
  <si>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</si>
  <si>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</si>
  <si>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</si>
  <si>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</si>
  <si>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</si>
  <si>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</si>
  <si>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</si>
  <si>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</si>
  <si>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</si>
  <si>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</si>
  <si>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</si>
  <si>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</si>
  <si>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</si>
  <si>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</si>
  <si>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</si>
  <si>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</si>
  <si>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</si>
  <si>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</si>
  <si>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</si>
  <si>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</si>
  <si>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</si>
  <si>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</si>
  <si>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</si>
  <si>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</si>
  <si>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</si>
  <si>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</si>
  <si>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</si>
  <si>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</si>
  <si>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</si>
  <si>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</si>
  <si>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</si>
  <si>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</si>
  <si>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</si>
  <si>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</si>
  <si>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</si>
  <si>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</si>
  <si>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</si>
  <si>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</si>
  <si>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</si>
  <si>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</si>
  <si>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</si>
  <si>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</si>
  <si>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</si>
  <si>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</si>
  <si>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</si>
  <si>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</si>
  <si>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</si>
  <si>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</si>
  <si>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</si>
  <si>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</si>
  <si>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</si>
  <si>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</si>
  <si>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</si>
  <si>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</si>
  <si>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</si>
  <si>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</si>
  <si>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</si>
  <si>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</si>
  <si>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</si>
  <si>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</si>
  <si>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</si>
  <si>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</si>
  <si>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</si>
  <si>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</si>
  <si>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</si>
  <si>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</si>
  <si>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</si>
  <si>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</si>
  <si>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</si>
  <si>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</si>
  <si>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</si>
  <si>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</si>
  <si>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</si>
  <si>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</si>
  <si>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</si>
  <si>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</si>
  <si>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</si>
  <si>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</si>
  <si>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</si>
  <si>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</si>
  <si>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</si>
  <si>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</si>
  <si>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</si>
  <si>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</si>
  <si>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</si>
  <si>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</si>
  <si>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</si>
  <si>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</si>
  <si>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</si>
  <si>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</si>
  <si>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</si>
  <si>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</si>
  <si>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</si>
  <si>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</si>
  <si>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</si>
  <si>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</si>
  <si>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</si>
  <si>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</si>
  <si>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</si>
  <si>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</si>
  <si>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</si>
  <si>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</si>
  <si>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</si>
  <si>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</si>
  <si>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</si>
  <si>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</si>
  <si>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</si>
  <si>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</si>
  <si>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</si>
  <si>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</si>
  <si>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</si>
  <si>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</si>
  <si>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</si>
  <si>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</si>
  <si>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</si>
  <si>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</si>
  <si>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</si>
  <si>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</si>
  <si>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</si>
  <si>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</si>
  <si>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</si>
  <si>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</si>
  <si>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</si>
  <si>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</si>
  <si>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</si>
  <si>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</si>
  <si>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</si>
  <si>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</si>
  <si>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</si>
  <si>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</si>
  <si>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</si>
  <si>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</si>
  <si>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</si>
  <si>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</si>
  <si>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</si>
  <si>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</si>
  <si>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</si>
  <si>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</si>
  <si>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</si>
  <si>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</si>
  <si>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</si>
  <si>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</si>
  <si>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</si>
  <si>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</si>
  <si>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</si>
  <si>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</si>
  <si>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</si>
  <si>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</si>
  <si>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</si>
  <si>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</si>
  <si>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</si>
  <si>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</si>
  <si>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</si>
  <si>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</si>
  <si>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</si>
  <si>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</si>
  <si>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</si>
  <si>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</si>
  <si>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</si>
  <si>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</si>
  <si>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</si>
  <si>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</si>
  <si>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</si>
  <si>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</si>
  <si>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</si>
  <si>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</si>
  <si>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</si>
  <si>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</si>
  <si>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</si>
  <si>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</si>
  <si>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</si>
  <si>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</si>
  <si>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</si>
  <si>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</si>
  <si>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</si>
  <si>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</si>
  <si>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</si>
  <si>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</si>
  <si>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</si>
  <si>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</si>
  <si>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</si>
  <si>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</si>
  <si>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</si>
  <si>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</si>
  <si>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</si>
  <si>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</si>
  <si>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</si>
  <si>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</si>
  <si>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</si>
  <si>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</si>
  <si>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</si>
  <si>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</si>
  <si>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</si>
  <si>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</si>
  <si>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</si>
  <si>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</si>
  <si>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</si>
  <si>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</si>
  <si>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</si>
  <si>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</si>
  <si>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</si>
  <si>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</si>
  <si>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</si>
  <si>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</si>
  <si>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</si>
  <si>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</si>
  <si>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</si>
  <si>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</si>
  <si>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</si>
  <si>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</si>
  <si>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</si>
  <si>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</si>
  <si>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</si>
  <si>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</si>
  <si>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</si>
  <si>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</si>
  <si>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</si>
  <si>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</si>
  <si>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</si>
  <si>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</si>
  <si>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</si>
  <si>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</si>
  <si>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</si>
  <si>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</si>
  <si>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</si>
  <si>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</si>
  <si>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</si>
  <si>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</si>
  <si>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</si>
  <si>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</si>
  <si>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</si>
  <si>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</si>
  <si>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</si>
  <si>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</si>
  <si>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</si>
  <si>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</si>
  <si>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</si>
  <si>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</si>
  <si>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</si>
  <si>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</si>
  <si>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</si>
  <si>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</si>
  <si>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</si>
  <si>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</si>
  <si>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</si>
  <si>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</si>
  <si>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</si>
  <si>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</si>
  <si>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</si>
  <si>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</si>
  <si>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</si>
  <si>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</si>
  <si>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</si>
  <si>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</si>
  <si>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</si>
  <si>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</si>
  <si>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</si>
  <si>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</si>
  <si>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</si>
  <si>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</si>
  <si>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</si>
  <si>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</si>
  <si>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</si>
  <si>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</si>
  <si>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</si>
  <si>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</si>
  <si>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</si>
  <si>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</si>
  <si>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</si>
  <si>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</si>
  <si>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</si>
  <si>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</si>
  <si>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</si>
  <si>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</si>
  <si>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</si>
  <si>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</si>
  <si>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</si>
  <si>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</si>
  <si>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</si>
  <si>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</si>
  <si>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</si>
  <si>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</si>
  <si>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</si>
  <si>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</si>
  <si>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</si>
  <si>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</si>
  <si>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</si>
  <si>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</si>
  <si>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</si>
  <si>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</si>
  <si>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</si>
  <si>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</si>
  <si>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</si>
  <si>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</si>
  <si>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</si>
  <si>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</si>
  <si>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</si>
  <si>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</si>
  <si>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</si>
  <si>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</si>
  <si>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</si>
  <si>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</si>
  <si>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</si>
  <si>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</si>
  <si>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</si>
  <si>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</si>
  <si>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</si>
  <si>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</si>
  <si>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</si>
  <si>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</si>
  <si>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</si>
  <si>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</si>
  <si>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</si>
  <si>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</si>
  <si>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</si>
  <si>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</si>
  <si>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</si>
  <si>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</si>
  <si>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</si>
  <si>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</si>
  <si>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</si>
  <si>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</si>
  <si>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</si>
  <si>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</si>
  <si>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</si>
  <si>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</si>
  <si>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</si>
  <si>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</si>
  <si>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</si>
  <si>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</si>
  <si>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</si>
  <si>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</si>
  <si>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</si>
  <si>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</si>
  <si>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</si>
  <si>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</si>
  <si>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</si>
  <si>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</si>
  <si>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</si>
  <si>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</si>
  <si>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</si>
  <si>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</si>
  <si>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</si>
  <si>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</si>
  <si>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</si>
  <si>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</si>
  <si>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</si>
  <si>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</si>
  <si>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</si>
  <si>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</si>
  <si>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</si>
  <si>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</si>
  <si>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</si>
  <si>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</si>
  <si>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</si>
  <si>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</si>
  <si>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</si>
  <si>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</si>
  <si>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</si>
  <si>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</si>
  <si>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</si>
  <si>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</si>
  <si>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</si>
  <si>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</si>
  <si>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</si>
  <si>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</si>
  <si>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</si>
  <si>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</si>
  <si>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</si>
  <si>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</si>
  <si>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</si>
  <si>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</si>
  <si>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</si>
  <si>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</si>
  <si>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</si>
  <si>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</si>
  <si>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</si>
  <si>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</si>
  <si>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</si>
  <si>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</si>
  <si>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</si>
  <si>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</si>
  <si>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</si>
  <si>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</si>
  <si>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</si>
  <si>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</si>
  <si>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</si>
  <si>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</si>
  <si>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</si>
  <si>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</si>
  <si>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</si>
  <si>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</si>
  <si>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</si>
  <si>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</si>
  <si>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</si>
  <si>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</si>
  <si>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</si>
  <si>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</si>
  <si>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</si>
  <si>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</si>
  <si>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</si>
  <si>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</si>
  <si>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</si>
  <si>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</si>
  <si>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</si>
  <si>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</si>
  <si>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</si>
  <si>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</si>
  <si>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</si>
  <si>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</si>
  <si>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</si>
  <si>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</si>
  <si>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</si>
  <si>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</si>
  <si>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</si>
  <si>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</si>
  <si>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</si>
  <si>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</si>
  <si>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</si>
  <si>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</si>
  <si>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</si>
  <si>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</si>
  <si>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</si>
  <si>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</si>
  <si>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</si>
  <si>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</si>
  <si>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</si>
  <si>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</si>
  <si>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</si>
  <si>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</si>
  <si>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</si>
  <si>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</si>
  <si>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</si>
  <si>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</si>
  <si>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</si>
  <si>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</si>
  <si>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</si>
  <si>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</si>
  <si>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</si>
  <si>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</si>
  <si>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</si>
  <si>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</si>
  <si>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</si>
  <si>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</si>
  <si>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</si>
  <si>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</si>
  <si>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</si>
  <si>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</si>
  <si>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</si>
  <si>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</si>
  <si>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</si>
  <si>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</si>
  <si>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</si>
  <si>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</si>
  <si>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</si>
  <si>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</si>
  <si>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</si>
  <si>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</si>
  <si>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</si>
  <si>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</si>
  <si>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</si>
  <si>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</si>
  <si>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</si>
  <si>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</si>
  <si>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</si>
  <si>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</si>
  <si>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</si>
  <si>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</si>
  <si>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</si>
  <si>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</si>
  <si>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</si>
  <si>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</si>
  <si>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</si>
  <si>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</si>
  <si>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</si>
  <si>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</si>
  <si>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</si>
  <si>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</si>
  <si>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</si>
  <si>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</si>
  <si>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</si>
  <si>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</si>
  <si>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</si>
  <si>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</si>
  <si>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</si>
  <si>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</si>
  <si>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</si>
  <si>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</si>
  <si>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</si>
  <si>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</si>
  <si>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</si>
  <si>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</si>
  <si>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</si>
  <si>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</si>
  <si>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</si>
  <si>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</si>
  <si>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</si>
  <si>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</si>
  <si>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</si>
  <si>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</si>
  <si>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</si>
  <si>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</si>
  <si>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</si>
  <si>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</si>
  <si>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</si>
  <si>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</si>
  <si>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</si>
  <si>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</si>
  <si>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</si>
  <si>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</si>
  <si>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</si>
  <si>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</si>
  <si>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</si>
  <si>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</si>
  <si>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</si>
  <si>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</si>
  <si>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</si>
  <si>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</si>
  <si>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</si>
  <si>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</si>
  <si>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</si>
  <si>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</si>
  <si>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</si>
  <si>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</si>
  <si>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</si>
  <si>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</si>
  <si>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</si>
  <si>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</si>
  <si>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</si>
  <si>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</si>
  <si>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</si>
  <si>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</si>
  <si>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</si>
  <si>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</si>
  <si>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</si>
  <si>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</si>
  <si>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</si>
  <si>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</si>
  <si>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</si>
  <si>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</si>
  <si>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</si>
  <si>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</si>
  <si>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</si>
  <si>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</si>
  <si>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</si>
  <si>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</si>
  <si>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</si>
  <si>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</si>
  <si>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</si>
  <si>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</si>
  <si>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</si>
  <si>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</si>
  <si>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</si>
  <si>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</si>
  <si>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</si>
  <si>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</si>
  <si>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</si>
  <si>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</si>
  <si>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</si>
  <si>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</si>
  <si>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</si>
  <si>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</si>
  <si>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</si>
  <si>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</si>
  <si>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</si>
  <si>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</si>
  <si>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</si>
  <si>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</si>
  <si>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</si>
  <si>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</si>
  <si>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</si>
  <si>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</si>
  <si>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</si>
  <si>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</si>
  <si>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</si>
  <si>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</si>
  <si>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</si>
  <si>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</si>
  <si>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</si>
  <si>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</si>
  <si>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</si>
  <si>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</si>
  <si>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</si>
  <si>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</si>
  <si>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</si>
  <si>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</si>
  <si>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</si>
  <si>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</si>
  <si>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</si>
  <si>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</si>
  <si>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</si>
  <si>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</si>
  <si>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</si>
  <si>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</si>
  <si>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</si>
  <si>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</si>
  <si>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</si>
  <si>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</si>
  <si>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</si>
  <si>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</si>
  <si>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</si>
  <si>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</si>
  <si>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</si>
  <si>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</si>
  <si>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</si>
  <si>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</si>
  <si>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</si>
  <si>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</si>
  <si>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</si>
  <si>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</si>
  <si>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</si>
  <si>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</si>
  <si>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</si>
  <si>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</si>
  <si>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</si>
  <si>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</si>
  <si>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</si>
  <si>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</si>
  <si>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</si>
  <si>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</si>
  <si>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</si>
  <si>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</si>
  <si>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</si>
  <si>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</si>
  <si>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</si>
  <si>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</si>
  <si>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</si>
  <si>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</si>
  <si>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</si>
  <si>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</si>
  <si>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</si>
  <si>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</si>
  <si>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</si>
  <si>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</si>
  <si>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</si>
  <si>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</si>
  <si>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</si>
  <si>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</si>
  <si>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</si>
  <si>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</si>
  <si>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</si>
  <si>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</si>
  <si>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</si>
  <si>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</si>
  <si>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</si>
  <si>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</si>
  <si>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</si>
  <si>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</si>
  <si>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</si>
  <si>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</si>
  <si>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</si>
  <si>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</si>
  <si>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</si>
  <si>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</si>
  <si>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</si>
  <si>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</si>
  <si>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</si>
  <si>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</si>
  <si>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</si>
  <si>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</si>
  <si>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</si>
  <si>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</si>
  <si>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</si>
  <si>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</si>
  <si>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</si>
  <si>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</si>
  <si>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</si>
  <si>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</si>
  <si>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</si>
  <si>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</si>
  <si>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</si>
  <si>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</si>
  <si>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</si>
  <si>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</si>
  <si>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</si>
  <si>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</si>
  <si>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</si>
  <si>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</si>
  <si>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</si>
  <si>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</si>
  <si>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</si>
  <si>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</si>
  <si>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</si>
  <si>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</si>
  <si>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</si>
  <si>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</si>
  <si>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</si>
  <si>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</si>
  <si>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</si>
  <si>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</si>
  <si>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</si>
  <si>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</si>
  <si>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</si>
  <si>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</si>
  <si>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</si>
  <si>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</si>
  <si>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</si>
  <si>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</si>
  <si>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</si>
  <si>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</si>
  <si>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</si>
  <si>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</si>
  <si>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</si>
  <si>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</si>
  <si>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</si>
  <si>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</si>
  <si>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</si>
  <si>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</si>
  <si>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</si>
  <si>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</si>
  <si>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</si>
  <si>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</si>
  <si>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</si>
  <si>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</si>
  <si>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</si>
  <si>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</si>
  <si>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</si>
  <si>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</si>
  <si>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</si>
  <si>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</si>
  <si>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</si>
  <si>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</si>
  <si>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</si>
  <si>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</si>
  <si>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</si>
  <si>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</si>
  <si>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</si>
  <si>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</si>
  <si>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</si>
  <si>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</si>
  <si>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</si>
  <si>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</si>
  <si>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</si>
  <si>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</si>
  <si>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</si>
  <si>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</si>
  <si>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</si>
  <si>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</si>
  <si>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</si>
  <si>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</si>
  <si>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</si>
  <si>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</si>
  <si>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</si>
  <si>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</si>
  <si>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</si>
  <si>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</si>
  <si>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</si>
  <si>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</si>
  <si>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</si>
  <si>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</si>
  <si>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</si>
  <si>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</si>
  <si>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</si>
  <si>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</si>
  <si>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</si>
  <si>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</si>
  <si>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</si>
  <si>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</si>
  <si>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</si>
  <si>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</si>
  <si>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</si>
  <si>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</si>
  <si>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</si>
  <si>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</si>
  <si>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</si>
  <si>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</si>
  <si>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</si>
  <si>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</si>
  <si>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</si>
  <si>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</si>
  <si>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</si>
  <si>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</si>
  <si>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</si>
  <si>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</si>
  <si>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</si>
  <si>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</si>
  <si>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</si>
  <si>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</si>
  <si>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</si>
  <si>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</si>
  <si>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</si>
  <si>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</si>
  <si>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</si>
  <si>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</si>
  <si>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</si>
  <si>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</si>
  <si>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</si>
  <si>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</si>
  <si>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</si>
  <si>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</si>
  <si>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</si>
  <si>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</si>
  <si>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</si>
  <si>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</si>
  <si>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</si>
  <si>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</si>
  <si>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</si>
  <si>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</si>
  <si>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</si>
  <si>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</si>
  <si>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</si>
  <si>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</si>
  <si>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</si>
  <si>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</si>
  <si>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</si>
  <si>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</si>
  <si>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</si>
  <si>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</si>
  <si>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</si>
  <si>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</si>
  <si>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</si>
  <si>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</si>
  <si>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</si>
  <si>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</si>
  <si>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</si>
  <si>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</si>
  <si>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</si>
  <si>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</si>
  <si>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</si>
  <si>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</si>
  <si>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</si>
  <si>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</si>
  <si>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</si>
  <si>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</si>
  <si>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</si>
  <si>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</si>
  <si>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</si>
  <si>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</si>
  <si>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</si>
  <si>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</si>
  <si>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</si>
  <si>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</si>
  <si>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</si>
  <si>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</si>
  <si>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</si>
  <si>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</si>
  <si>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</si>
  <si>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</si>
  <si>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</si>
  <si>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</si>
  <si>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</si>
  <si>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</si>
  <si>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</si>
  <si>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</si>
  <si>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</si>
  <si>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</si>
  <si>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</si>
  <si>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</si>
  <si>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</si>
  <si>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</si>
  <si>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</si>
  <si>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</si>
  <si>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</si>
  <si>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</si>
  <si>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</si>
  <si>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</si>
  <si>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</si>
  <si>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</si>
  <si>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</si>
  <si>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</si>
  <si>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</si>
  <si>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</si>
  <si>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</si>
  <si>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</si>
  <si>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</si>
  <si>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</si>
  <si>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</si>
  <si>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</si>
  <si>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</si>
  <si>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</si>
  <si>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</si>
  <si>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</si>
  <si>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</si>
  <si>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</si>
  <si>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</si>
  <si>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</si>
  <si>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</si>
  <si>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</si>
  <si>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</si>
  <si>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</si>
  <si>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</si>
  <si>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</si>
  <si>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</si>
  <si>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</si>
  <si>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</si>
  <si>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</si>
  <si>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</si>
  <si>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</si>
  <si>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</si>
  <si>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</si>
  <si>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</si>
  <si>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</si>
  <si>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</si>
  <si>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</si>
  <si>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</si>
  <si>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</si>
  <si>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</si>
  <si>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</si>
  <si>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</si>
  <si>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</si>
  <si>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</si>
  <si>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</si>
  <si>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</si>
  <si>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</si>
  <si>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</si>
  <si>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</si>
  <si>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</si>
  <si>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</si>
  <si>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</si>
  <si>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</si>
  <si>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</si>
  <si>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</si>
  <si>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</si>
  <si>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</si>
  <si>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</si>
  <si>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</si>
  <si>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</si>
  <si>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</si>
  <si>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</si>
  <si>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</si>
  <si>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</si>
  <si>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</si>
  <si>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</si>
  <si>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</si>
  <si>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</si>
  <si>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</si>
  <si>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</si>
  <si>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</si>
  <si>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</si>
  <si>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</si>
  <si>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</si>
  <si>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</si>
  <si>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</si>
  <si>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</si>
  <si>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</si>
  <si>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</si>
  <si>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</si>
  <si>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</si>
  <si>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</si>
  <si>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</si>
  <si>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</si>
  <si>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</si>
  <si>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</si>
  <si>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</si>
  <si>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</si>
  <si>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</si>
  <si>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</si>
  <si>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</si>
  <si>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</si>
  <si>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</si>
  <si>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</si>
  <si>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</si>
  <si>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</si>
  <si>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</si>
  <si>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</si>
  <si>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</si>
  <si>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</si>
  <si>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</si>
  <si>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</si>
  <si>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</si>
  <si>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</si>
  <si>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</si>
  <si>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</si>
  <si>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</si>
  <si>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</si>
  <si>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</si>
  <si>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</si>
  <si>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</si>
  <si>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</si>
  <si>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</si>
  <si>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</si>
  <si>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</si>
  <si>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</si>
  <si>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</si>
  <si>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</si>
  <si>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</si>
  <si>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</si>
  <si>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</si>
  <si>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</si>
  <si>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</si>
  <si>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</si>
  <si>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</si>
  <si>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</si>
  <si>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</si>
  <si>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</si>
  <si>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</si>
  <si>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</si>
  <si>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</si>
  <si>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</si>
  <si>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</si>
  <si>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</si>
  <si>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</si>
  <si>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</si>
  <si>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</si>
  <si>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</si>
  <si>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</si>
  <si>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</si>
  <si>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</si>
  <si>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</si>
  <si>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</si>
  <si>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</si>
  <si>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</si>
  <si>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</si>
  <si>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</si>
  <si>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</si>
  <si>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</si>
  <si>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</si>
  <si>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</si>
  <si>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</si>
  <si>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</si>
  <si>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</si>
  <si>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</si>
  <si>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</si>
  <si>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</si>
  <si>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</si>
  <si>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</si>
  <si>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</si>
  <si>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</si>
  <si>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</si>
  <si>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</si>
  <si>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</si>
  <si>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</si>
  <si>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</si>
  <si>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</si>
  <si>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</si>
  <si>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</si>
  <si>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</si>
  <si>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</si>
  <si>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</si>
  <si>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</si>
  <si>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</si>
  <si>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</si>
  <si>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</si>
  <si>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</si>
  <si>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</si>
  <si>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</si>
  <si>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</si>
  <si>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</si>
  <si>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</si>
  <si>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</si>
  <si>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</si>
  <si>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</si>
  <si>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</si>
  <si>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</si>
  <si>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</si>
  <si>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</si>
  <si>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</si>
  <si>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</si>
  <si>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</si>
  <si>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</si>
  <si>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</si>
  <si>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</si>
  <si>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</si>
  <si>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</si>
  <si>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</si>
  <si>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</si>
  <si>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</si>
  <si>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</si>
  <si>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</si>
  <si>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</si>
  <si>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</si>
  <si>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</si>
  <si>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</si>
  <si>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</si>
  <si>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</si>
  <si>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</si>
  <si>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</si>
  <si>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</si>
  <si>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</si>
  <si>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</si>
  <si>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</si>
  <si>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</si>
  <si>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</si>
  <si>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</si>
  <si>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</si>
  <si>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</si>
  <si>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</si>
  <si>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</si>
  <si>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</si>
  <si>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</si>
  <si>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</si>
  <si>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</si>
  <si>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</si>
  <si>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</si>
  <si>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</si>
  <si>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</si>
  <si>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</si>
  <si>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</si>
  <si>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</si>
  <si>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</si>
  <si>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</si>
  <si>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</si>
  <si>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</si>
  <si>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</si>
  <si>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</si>
  <si>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</si>
  <si>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</si>
  <si>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</si>
  <si>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</si>
  <si>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</si>
  <si>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</si>
  <si>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</si>
  <si>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</si>
  <si>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</si>
  <si>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</si>
  <si>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</si>
  <si>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</si>
  <si>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</si>
  <si>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</si>
  <si>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</si>
  <si>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</si>
  <si>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</si>
  <si>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</si>
  <si>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</si>
  <si>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</si>
  <si>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</si>
  <si>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</si>
  <si>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</si>
  <si>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</si>
  <si>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</si>
  <si>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</si>
  <si>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</si>
  <si>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</si>
  <si>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</si>
  <si>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</si>
  <si>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</si>
  <si>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</si>
  <si>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</si>
  <si>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</si>
  <si>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</si>
  <si>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</si>
  <si>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</si>
  <si>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</si>
  <si>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</si>
  <si>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</si>
  <si>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</si>
  <si>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</si>
  <si>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</si>
  <si>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</si>
  <si>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</si>
  <si>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</si>
  <si>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</si>
  <si>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</si>
  <si>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</si>
  <si>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</si>
  <si>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</si>
  <si>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</si>
  <si>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</si>
  <si>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</si>
  <si>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</si>
  <si>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</si>
  <si>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</si>
  <si>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</si>
  <si>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</si>
  <si>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</si>
  <si>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</si>
  <si>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</si>
  <si>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</si>
  <si>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</si>
  <si>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</si>
  <si>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</si>
  <si>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</si>
  <si>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</si>
  <si>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</si>
  <si>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</si>
  <si>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</si>
  <si>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</si>
  <si>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</si>
  <si>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</si>
  <si>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</si>
  <si>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</si>
  <si>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</si>
  <si>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</si>
  <si>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</si>
  <si>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</si>
  <si>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</si>
  <si>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</si>
  <si>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</si>
  <si>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</si>
  <si>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</si>
  <si>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</si>
  <si>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</si>
  <si>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</si>
  <si>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</si>
  <si>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</si>
  <si>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</si>
  <si>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</si>
  <si>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</si>
  <si>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</si>
  <si>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</si>
  <si>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</si>
  <si>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</si>
  <si>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</si>
  <si>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</si>
  <si>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</si>
  <si>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</si>
  <si>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</si>
  <si>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</si>
  <si>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</si>
  <si>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</si>
  <si>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</si>
  <si>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</si>
  <si>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</si>
  <si>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</si>
  <si>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</si>
  <si>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</si>
  <si>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</si>
  <si>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</si>
  <si>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</si>
  <si>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</si>
  <si>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</si>
  <si>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</si>
  <si>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</si>
  <si>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</si>
  <si>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</si>
  <si>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</si>
  <si>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</si>
  <si>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</si>
  <si>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</si>
  <si>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</si>
  <si>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</si>
  <si>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</si>
  <si>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</si>
  <si>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</si>
  <si>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</si>
  <si>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</si>
  <si>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</si>
  <si>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</si>
  <si>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</si>
  <si>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</si>
  <si>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</si>
  <si>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</si>
  <si>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</si>
  <si>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</si>
  <si>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</si>
  <si>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</si>
  <si>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</si>
  <si>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</si>
  <si>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</si>
  <si>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</si>
  <si>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</si>
  <si>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</si>
  <si>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</si>
  <si>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</si>
  <si>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</si>
  <si>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</si>
  <si>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</si>
  <si>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</si>
  <si>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</si>
  <si>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</si>
  <si>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</si>
  <si>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</si>
  <si>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</si>
  <si>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</si>
  <si>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</si>
  <si>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</si>
  <si>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</si>
  <si>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</si>
  <si>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</si>
  <si>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</si>
  <si>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</si>
  <si>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</si>
  <si>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</si>
  <si>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</si>
  <si>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</si>
  <si>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</si>
  <si>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</si>
  <si>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</si>
  <si>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</si>
  <si>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</si>
  <si>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</si>
  <si>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</si>
  <si>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</si>
  <si>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</si>
  <si>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</si>
  <si>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</si>
  <si>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</si>
  <si>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</si>
  <si>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</si>
  <si>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</si>
  <si>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</si>
  <si>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</si>
  <si>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</si>
  <si>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</si>
  <si>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</si>
  <si>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</si>
  <si>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</si>
  <si>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</si>
  <si>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</si>
  <si>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</si>
  <si>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</si>
  <si>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</si>
  <si>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</si>
  <si>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</si>
  <si>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</si>
  <si>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</si>
  <si>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</si>
  <si>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</si>
  <si>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</si>
  <si>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</si>
  <si>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</si>
  <si>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</si>
  <si>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</si>
  <si>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</si>
  <si>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</si>
  <si>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</si>
  <si>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</si>
  <si>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</si>
  <si>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</si>
  <si>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</si>
  <si>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</si>
  <si>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</si>
  <si>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</si>
  <si>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</si>
  <si>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</si>
  <si>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</si>
  <si>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</si>
  <si>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</si>
  <si>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</si>
  <si>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</si>
  <si>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</si>
  <si>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</si>
  <si>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</si>
  <si>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</si>
  <si>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</si>
  <si>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</si>
  <si>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</si>
  <si>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</si>
  <si>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</si>
  <si>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</si>
  <si>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</si>
  <si>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</si>
  <si>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</si>
  <si>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</si>
  <si>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</si>
  <si>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</si>
  <si>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</si>
  <si>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</si>
  <si>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</si>
  <si>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</si>
  <si>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</si>
  <si>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</si>
  <si>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</si>
  <si>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</si>
  <si>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</si>
  <si>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</si>
  <si>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</si>
  <si>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</si>
  <si>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</si>
  <si>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</si>
  <si>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</si>
  <si>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</si>
  <si>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</si>
  <si>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</si>
  <si>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</si>
  <si>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</si>
  <si>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</si>
  <si>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</si>
  <si>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</si>
  <si>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</si>
  <si>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</si>
  <si>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</si>
  <si>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</si>
  <si>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</si>
  <si>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</si>
  <si>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</si>
  <si>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</si>
  <si>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</si>
  <si>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</si>
  <si>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</si>
  <si>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</si>
  <si>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</si>
  <si>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</si>
  <si>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</si>
  <si>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</si>
  <si>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</si>
  <si>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</si>
  <si>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</si>
  <si>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</si>
  <si>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</si>
  <si>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</si>
  <si>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</si>
  <si>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</si>
  <si>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</si>
  <si>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</si>
  <si>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</si>
  <si>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</si>
  <si>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</si>
  <si>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</si>
  <si>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</si>
  <si>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</si>
  <si>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</si>
  <si>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</si>
  <si>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</si>
  <si>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</si>
  <si>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</si>
  <si>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</si>
  <si>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</si>
  <si>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</si>
  <si>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</si>
  <si>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</si>
  <si>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</si>
  <si>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</si>
  <si>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</si>
  <si>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</si>
  <si>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</si>
  <si>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</si>
  <si>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</si>
  <si>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</si>
  <si>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</si>
  <si>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</si>
  <si>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</si>
  <si>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</si>
  <si>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</si>
  <si>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</si>
  <si>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</si>
  <si>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</si>
  <si>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</si>
  <si>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</si>
  <si>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</si>
  <si>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</si>
  <si>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</si>
  <si>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</si>
  <si>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</si>
  <si>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</si>
  <si>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</si>
  <si>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</si>
  <si>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</si>
  <si>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</si>
  <si>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</si>
  <si>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</si>
  <si>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</si>
  <si>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</si>
  <si>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</si>
  <si>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</si>
  <si>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</si>
  <si>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</si>
  <si>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</si>
  <si>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</si>
  <si>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</si>
  <si>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</si>
  <si>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</si>
  <si>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</si>
  <si>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</si>
  <si>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</si>
  <si>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</si>
  <si>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</si>
  <si>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</si>
  <si>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</si>
  <si>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</si>
  <si>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</si>
  <si>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</si>
  <si>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</si>
  <si>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</si>
  <si>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</si>
  <si>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</si>
  <si>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</si>
  <si>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</si>
  <si>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</si>
  <si>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</si>
  <si>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</si>
  <si>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</si>
  <si>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</si>
  <si>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</si>
  <si>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</si>
  <si>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</si>
  <si>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</si>
  <si>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</si>
  <si>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</si>
  <si>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</si>
  <si>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</si>
  <si>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</si>
  <si>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</si>
  <si>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</si>
  <si>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</si>
  <si>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</si>
  <si>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</si>
  <si>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</si>
  <si>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</si>
  <si>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</si>
  <si>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</si>
  <si>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</si>
  <si>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</si>
  <si>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</si>
  <si>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</si>
  <si>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</si>
  <si>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</si>
  <si>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</si>
  <si>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</si>
  <si>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</si>
  <si>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</si>
  <si>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</si>
  <si>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</si>
  <si>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</si>
  <si>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</si>
  <si>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</si>
  <si>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</si>
  <si>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</si>
  <si>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</si>
  <si>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</si>
  <si>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</si>
  <si>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</si>
  <si>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</si>
  <si>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</si>
  <si>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</si>
  <si>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</si>
  <si>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</si>
  <si>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</si>
  <si>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</si>
  <si>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</si>
  <si>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</si>
  <si>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</si>
  <si>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</si>
  <si>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</si>
  <si>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</si>
  <si>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</si>
  <si>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</si>
  <si>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</si>
  <si>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</si>
  <si>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</si>
  <si>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</si>
  <si>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</si>
  <si>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</si>
  <si>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</si>
  <si>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</si>
  <si>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</si>
  <si>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</si>
  <si>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</si>
  <si>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</si>
  <si>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</si>
  <si>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</si>
  <si>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</si>
  <si>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</si>
  <si>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</si>
  <si>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</si>
  <si>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</si>
  <si>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</si>
  <si>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</si>
  <si>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</si>
  <si>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</si>
  <si>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</si>
  <si>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</si>
  <si>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</si>
  <si>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</si>
  <si>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</si>
  <si>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</si>
  <si>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</si>
  <si>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</si>
  <si>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</si>
  <si>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</si>
  <si>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</si>
  <si>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</si>
  <si>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</si>
  <si>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</si>
  <si>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</si>
  <si>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</si>
  <si>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</si>
  <si>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</si>
  <si>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</si>
  <si>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</si>
  <si>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</si>
  <si>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</si>
  <si>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</si>
  <si>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</si>
  <si>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</si>
  <si>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</si>
  <si>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</si>
  <si>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</si>
  <si>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</si>
  <si>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</si>
  <si>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</si>
  <si>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</si>
  <si>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</si>
  <si>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</si>
  <si>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</si>
  <si>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</si>
  <si>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</si>
  <si>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</si>
  <si>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</si>
  <si>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</si>
  <si>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</si>
  <si>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</si>
  <si>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</si>
  <si>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</si>
  <si>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</si>
  <si>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</si>
  <si>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</si>
  <si>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</si>
  <si>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</si>
  <si>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</si>
  <si>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</si>
  <si>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</si>
  <si>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</si>
  <si>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</si>
  <si>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</si>
  <si>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</si>
  <si>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</si>
  <si>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</si>
  <si>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</si>
  <si>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</si>
  <si>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</si>
  <si>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</si>
  <si>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</si>
  <si>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</si>
  <si>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</si>
  <si>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</si>
  <si>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</si>
  <si>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</si>
  <si>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</si>
  <si>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</si>
  <si>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</si>
  <si>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</si>
  <si>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</si>
  <si>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</si>
  <si>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</si>
  <si>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</si>
  <si>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</si>
  <si>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</si>
  <si>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</si>
  <si>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</si>
  <si>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</si>
  <si>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</si>
  <si>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</si>
  <si>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</si>
  <si>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</si>
  <si>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</si>
  <si>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</si>
  <si>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</si>
  <si>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</si>
  <si>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</si>
  <si>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</si>
  <si>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</si>
  <si>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</si>
  <si>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</si>
  <si>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</si>
  <si>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</si>
  <si>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</si>
  <si>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</si>
  <si>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</si>
  <si>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</si>
  <si>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</si>
  <si>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</si>
  <si>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</si>
  <si>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</si>
  <si>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</si>
  <si>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</si>
  <si>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</si>
  <si>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</si>
  <si>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</si>
  <si>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</si>
  <si>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</si>
  <si>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</si>
  <si>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</si>
  <si>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</si>
  <si>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</si>
  <si>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</si>
  <si>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</si>
  <si>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</si>
  <si>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</si>
  <si>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</si>
  <si>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</si>
  <si>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</si>
  <si>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</si>
  <si>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</si>
  <si>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</si>
  <si>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</si>
  <si>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</si>
  <si>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</si>
  <si>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</si>
  <si>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</si>
  <si>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</si>
  <si>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</si>
  <si>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</si>
  <si>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</si>
  <si>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</si>
  <si>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</si>
  <si>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</si>
  <si>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</si>
  <si>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</si>
  <si>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</si>
  <si>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</si>
  <si>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</si>
  <si>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</si>
  <si>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</si>
  <si>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</si>
  <si>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</si>
  <si>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</si>
  <si>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</si>
  <si>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</si>
  <si>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</si>
  <si>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</si>
  <si>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</si>
  <si>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</si>
  <si>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</si>
  <si>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</si>
  <si>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</si>
  <si>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</si>
  <si>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</si>
  <si>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</si>
  <si>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</si>
  <si>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</si>
  <si>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</si>
  <si>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</si>
  <si>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</si>
  <si>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</si>
  <si>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</si>
  <si>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</si>
  <si>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</si>
  <si>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</si>
  <si>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</si>
  <si>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</si>
  <si>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</si>
  <si>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</si>
  <si>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</si>
  <si>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</si>
  <si>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</si>
  <si>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</si>
  <si>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</si>
  <si>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</si>
  <si>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</si>
  <si>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</si>
  <si>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</si>
  <si>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</si>
  <si>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</si>
  <si>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</si>
  <si>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</si>
  <si>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</si>
  <si>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</si>
  <si>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</si>
  <si>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</si>
  <si>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</si>
  <si>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</si>
  <si>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</si>
  <si>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</si>
  <si>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</si>
  <si>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</si>
  <si>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</si>
  <si>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</si>
  <si>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</si>
  <si>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</si>
  <si>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</si>
  <si>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</si>
  <si>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</si>
  <si>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</si>
  <si>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</si>
  <si>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</si>
  <si>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</si>
  <si>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</si>
  <si>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</si>
  <si>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</si>
  <si>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</si>
  <si>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</si>
  <si>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</si>
  <si>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</si>
  <si>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</si>
  <si>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</si>
  <si>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</si>
  <si>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</si>
  <si>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</si>
  <si>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</si>
  <si>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</si>
  <si>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</si>
  <si>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</si>
  <si>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</si>
  <si>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</si>
  <si>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</si>
  <si>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</si>
  <si>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</si>
  <si>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</si>
  <si>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</si>
  <si>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</si>
  <si>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</si>
  <si>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</si>
  <si>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</si>
  <si>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</si>
  <si>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</si>
  <si>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</si>
  <si>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</si>
  <si>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</si>
  <si>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</si>
  <si>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</si>
  <si>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</si>
  <si>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</si>
  <si>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</si>
  <si>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</si>
  <si>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</si>
  <si>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</si>
  <si>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</si>
  <si>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</si>
  <si>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</si>
  <si>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</si>
  <si>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</si>
  <si>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</si>
  <si>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</si>
  <si>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</si>
  <si>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</si>
  <si>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</si>
  <si>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</si>
  <si>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</si>
  <si>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</si>
  <si>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</si>
  <si>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</si>
  <si>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</si>
  <si>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</si>
  <si>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</si>
  <si>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</si>
  <si>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</si>
  <si>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</si>
  <si>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</si>
  <si>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</si>
  <si>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</si>
  <si>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</si>
  <si>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</si>
  <si>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</si>
  <si>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</si>
  <si>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</si>
  <si>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</si>
  <si>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</si>
  <si>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</si>
  <si>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</si>
  <si>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</si>
  <si>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</si>
  <si>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</si>
  <si>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</si>
  <si>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</si>
  <si>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</si>
  <si>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</si>
  <si>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</si>
  <si>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</si>
  <si>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</si>
  <si>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</si>
  <si>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</si>
  <si>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</si>
  <si>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</si>
  <si>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</si>
  <si>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</si>
  <si>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</si>
  <si>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</si>
  <si>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</si>
  <si>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</si>
  <si>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</si>
  <si>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</si>
  <si>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</si>
  <si>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</si>
  <si>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</si>
  <si>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</si>
  <si>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</si>
  <si>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</si>
  <si>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</si>
  <si>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</si>
  <si>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</si>
  <si>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</si>
  <si>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</si>
  <si>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</si>
  <si>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</si>
  <si>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</si>
  <si>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</si>
  <si>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</si>
  <si>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</si>
  <si>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</si>
  <si>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</si>
  <si>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</si>
  <si>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</si>
  <si>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</si>
  <si>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</si>
  <si>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</si>
  <si>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</si>
  <si>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</si>
  <si>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</si>
  <si>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</si>
  <si>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</si>
  <si>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</si>
  <si>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</si>
  <si>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</si>
  <si>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</si>
  <si>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</si>
  <si>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</si>
  <si>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</si>
  <si>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</si>
  <si>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</si>
  <si>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</si>
  <si>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</si>
  <si>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</si>
  <si>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</si>
  <si>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</si>
  <si>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</si>
  <si>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</si>
  <si>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</si>
  <si>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</si>
  <si>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</si>
  <si>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</si>
  <si>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</si>
  <si>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</si>
  <si>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</si>
  <si>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</si>
  <si>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</si>
  <si>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</si>
  <si>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</si>
  <si>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</si>
  <si>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</si>
  <si>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</si>
  <si>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</si>
  <si>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</si>
  <si>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</si>
  <si>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</si>
  <si>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</si>
  <si>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</si>
  <si>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</si>
  <si>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</si>
  <si>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</si>
  <si>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</si>
  <si>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</si>
  <si>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</si>
  <si>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</si>
  <si>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</si>
  <si>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</si>
  <si>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</si>
  <si>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</si>
  <si>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</si>
  <si>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</si>
  <si>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</si>
  <si>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</si>
  <si>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</si>
  <si>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</si>
  <si>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</si>
  <si>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</si>
  <si>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</si>
  <si>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</si>
  <si>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</si>
  <si>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</si>
  <si>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</si>
  <si>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</si>
  <si>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</si>
  <si>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</si>
  <si>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</si>
  <si>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</si>
  <si>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</si>
  <si>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</si>
  <si>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</si>
  <si>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</si>
  <si>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</si>
  <si>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</si>
  <si>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</si>
  <si>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</si>
  <si>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</si>
  <si>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</si>
  <si>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</si>
  <si>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</si>
  <si>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</si>
  <si>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</si>
  <si>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</si>
  <si>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</si>
  <si>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</si>
  <si>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</si>
  <si>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</si>
  <si>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</si>
  <si>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</si>
  <si>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</si>
  <si>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</si>
  <si>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</si>
  <si>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</si>
  <si>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</si>
  <si>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</si>
  <si>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</si>
  <si>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</si>
  <si>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</si>
  <si>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</si>
  <si>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</si>
  <si>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</si>
  <si>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</si>
  <si>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</si>
  <si>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</si>
  <si>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</si>
  <si>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</si>
  <si>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</si>
  <si>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</si>
  <si>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</si>
  <si>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</si>
  <si>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</si>
  <si>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</si>
  <si>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</si>
  <si>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</si>
  <si>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</si>
  <si>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</si>
  <si>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</si>
  <si>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</si>
  <si>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</si>
  <si>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</si>
  <si>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</si>
  <si>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</si>
  <si>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</si>
  <si>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</si>
  <si>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</si>
  <si>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</si>
  <si>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</si>
  <si>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</si>
  <si>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</si>
  <si>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</si>
  <si>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</si>
  <si>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</si>
  <si>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</si>
  <si>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</si>
  <si>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</si>
  <si>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</si>
  <si>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</si>
  <si>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</si>
  <si>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</si>
  <si>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</si>
  <si>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</si>
  <si>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</si>
  <si>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</si>
  <si>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</si>
  <si>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</si>
  <si>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</si>
  <si>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</si>
  <si>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</si>
  <si>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</si>
  <si>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</si>
  <si>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</si>
  <si>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</si>
  <si>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</si>
  <si>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</si>
  <si>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</si>
  <si>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</si>
  <si>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</si>
  <si>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</si>
  <si>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</si>
  <si>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</si>
  <si>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</si>
  <si>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</si>
  <si>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</si>
  <si>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</si>
  <si>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</si>
  <si>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</si>
  <si>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</si>
  <si>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</si>
  <si>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</si>
  <si>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</si>
  <si>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</si>
  <si>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</si>
  <si>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</si>
  <si>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</si>
  <si>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</si>
  <si>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</si>
  <si>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</si>
  <si>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</si>
  <si>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</si>
  <si>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</si>
  <si>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</si>
  <si>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</si>
  <si>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</si>
  <si>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</si>
  <si>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</si>
  <si>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</si>
  <si>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</si>
  <si>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</si>
  <si>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</si>
  <si>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</si>
  <si>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</si>
  <si>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</si>
  <si>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</si>
  <si>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</si>
  <si>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</si>
  <si>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</si>
  <si>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</si>
  <si>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</si>
  <si>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</si>
  <si>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</si>
  <si>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</si>
  <si>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</si>
  <si>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</si>
  <si>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</si>
  <si>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</si>
  <si>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</si>
  <si>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</si>
  <si>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</si>
  <si>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</si>
  <si>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</si>
  <si>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</si>
  <si>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</si>
  <si>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</si>
  <si>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</si>
  <si>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</si>
  <si>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</si>
  <si>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</si>
  <si>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</si>
  <si>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</si>
  <si>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</si>
  <si>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</si>
  <si>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</si>
  <si>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</si>
  <si>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</si>
  <si>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</si>
  <si>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</si>
  <si>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</si>
  <si>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</si>
  <si>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</si>
  <si>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</si>
  <si>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</si>
  <si>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</si>
  <si>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</si>
  <si>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</si>
  <si>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</si>
  <si>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</si>
  <si>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</si>
  <si>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</si>
  <si>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</si>
  <si>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</si>
  <si>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</si>
  <si>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</si>
  <si>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</si>
  <si>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</si>
  <si>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</si>
  <si>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</si>
  <si>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</si>
  <si>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</si>
  <si>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</si>
  <si>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</si>
  <si>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</si>
  <si>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</si>
  <si>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</si>
  <si>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</si>
  <si>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</si>
  <si>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</si>
  <si>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</si>
  <si>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</si>
  <si>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</si>
  <si>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</si>
  <si>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</si>
  <si>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</si>
  <si>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</si>
  <si>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</si>
  <si>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</si>
  <si>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</si>
  <si>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</si>
  <si>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</si>
  <si>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</si>
  <si>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</si>
  <si>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</si>
  <si>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</si>
  <si>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</si>
  <si>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</si>
  <si>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</si>
  <si>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</si>
  <si>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</si>
  <si>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</si>
  <si>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</si>
  <si>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</si>
  <si>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</si>
  <si>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</si>
  <si>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</si>
  <si>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</si>
  <si>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</si>
  <si>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</si>
  <si>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</si>
  <si>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</si>
  <si>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</si>
  <si>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</si>
  <si>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</si>
  <si>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</si>
  <si>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</si>
  <si>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</si>
  <si>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</si>
  <si>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</si>
  <si>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</si>
  <si>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</si>
  <si>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</si>
  <si>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</si>
  <si>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</si>
  <si>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</si>
  <si>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</si>
  <si>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</si>
  <si>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</si>
  <si>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</si>
  <si>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</si>
  <si>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</si>
  <si>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</si>
  <si>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</si>
  <si>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</si>
  <si>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</si>
  <si>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</si>
  <si>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</si>
  <si>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</si>
  <si>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</si>
  <si>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</si>
  <si>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</si>
  <si>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</si>
  <si>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</si>
  <si>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</si>
  <si>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</si>
  <si>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</si>
  <si>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</si>
  <si>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</si>
  <si>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</si>
  <si>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</si>
  <si>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</si>
  <si>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</si>
  <si>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</si>
  <si>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</si>
  <si>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</si>
  <si>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</si>
  <si>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</si>
  <si>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</si>
  <si>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</si>
  <si>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</si>
  <si>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</si>
  <si>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</si>
  <si>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</si>
  <si>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</si>
  <si>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</si>
  <si>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</si>
  <si>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</si>
  <si>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</si>
  <si>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</si>
  <si>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</si>
  <si>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</si>
  <si>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</si>
  <si>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</si>
  <si>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</si>
  <si>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</si>
  <si>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</si>
  <si>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</si>
  <si>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</si>
  <si>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</si>
  <si>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</si>
  <si>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</si>
  <si>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</si>
  <si>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</si>
  <si>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</si>
  <si>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</si>
  <si>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</si>
  <si>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</si>
  <si>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</si>
  <si>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</si>
  <si>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</si>
  <si>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</si>
  <si>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</si>
  <si>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</si>
  <si>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</si>
  <si>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</si>
  <si>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</si>
  <si>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</si>
  <si>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</si>
  <si>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</si>
  <si>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</si>
  <si>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</si>
  <si>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</si>
  <si>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</si>
  <si>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</si>
  <si>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</si>
  <si>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</si>
  <si>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</si>
  <si>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</si>
  <si>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</si>
  <si>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</si>
  <si>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</si>
  <si>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</si>
  <si>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</si>
  <si>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</si>
  <si>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</si>
  <si>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</si>
  <si>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</si>
  <si>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</si>
  <si>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</si>
  <si>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</si>
  <si>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</si>
  <si>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</si>
  <si>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</si>
  <si>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</si>
  <si>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</si>
  <si>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</si>
  <si>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</si>
  <si>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</si>
  <si>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</si>
  <si>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</si>
  <si>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</si>
  <si>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</si>
  <si>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</si>
  <si>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</si>
  <si>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</si>
  <si>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</si>
  <si>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</si>
  <si>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</si>
  <si>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</si>
  <si>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</si>
  <si>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</si>
  <si>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</si>
  <si>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</si>
  <si>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</si>
  <si>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</si>
  <si>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</si>
  <si>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</si>
  <si>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</si>
  <si>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</si>
  <si>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</si>
  <si>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</si>
  <si>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</si>
  <si>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</si>
  <si>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</si>
  <si>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</si>
  <si>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</si>
  <si>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</si>
  <si>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</si>
  <si>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</si>
  <si>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</si>
  <si>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</si>
  <si>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</si>
  <si>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</si>
  <si>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</si>
  <si>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</si>
  <si>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</si>
  <si>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</si>
  <si>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</si>
  <si>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</si>
  <si>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</si>
  <si>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</si>
  <si>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</si>
  <si>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</si>
  <si>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</si>
  <si>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</si>
  <si>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</si>
  <si>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</si>
  <si>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</si>
  <si>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</si>
  <si>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</si>
  <si>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</si>
  <si>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</si>
  <si>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</si>
  <si>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</si>
  <si>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</si>
  <si>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</si>
  <si>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</si>
  <si>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</si>
  <si>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</si>
  <si>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</si>
  <si>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</si>
  <si>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</si>
  <si>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</si>
  <si>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</si>
  <si>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</si>
  <si>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</si>
  <si>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</si>
  <si>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</si>
  <si>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</si>
  <si>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</si>
  <si>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</si>
  <si>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</si>
  <si>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</si>
  <si>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</si>
  <si>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</si>
  <si>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</si>
  <si>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</si>
  <si>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</si>
  <si>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</si>
  <si>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</si>
  <si>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</si>
  <si>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</si>
  <si>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</si>
  <si>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</si>
  <si>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</si>
  <si>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</si>
  <si>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</si>
  <si>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</si>
  <si>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</si>
  <si>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</si>
  <si>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</si>
  <si>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</si>
  <si>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</si>
  <si>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</si>
  <si>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</si>
  <si>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</si>
  <si>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</si>
  <si>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</si>
  <si>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</si>
  <si>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</si>
  <si>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</si>
  <si>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</si>
  <si>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</si>
  <si>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</si>
  <si>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</si>
  <si>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</si>
  <si>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</si>
  <si>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</si>
  <si>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</si>
  <si>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</si>
  <si>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</si>
  <si>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</si>
  <si>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</si>
  <si>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</si>
  <si>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</si>
  <si>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</si>
  <si>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</si>
  <si>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</si>
  <si>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</si>
  <si>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</si>
  <si>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</si>
  <si>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</si>
  <si>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</si>
  <si>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</si>
  <si>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</si>
  <si>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</si>
  <si>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</si>
  <si>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</si>
  <si>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</si>
  <si>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</si>
  <si>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</si>
  <si>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</si>
  <si>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</si>
  <si>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</si>
  <si>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</si>
  <si>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</si>
  <si>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</si>
  <si>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</si>
  <si>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</si>
  <si>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</si>
  <si>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</si>
  <si>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</si>
  <si>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</si>
  <si>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</si>
  <si>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</si>
  <si>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</si>
  <si>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</si>
  <si>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</si>
  <si>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</si>
  <si>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</si>
  <si>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</si>
  <si>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</si>
  <si>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</si>
  <si>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</si>
  <si>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</si>
  <si>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</si>
  <si>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</si>
  <si>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</si>
  <si>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</si>
  <si>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</si>
  <si>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</si>
  <si>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</si>
  <si>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</si>
  <si>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</si>
  <si>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</si>
  <si>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</si>
  <si>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</si>
  <si>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</si>
  <si>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</si>
  <si>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</si>
  <si>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</si>
  <si>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</si>
  <si>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</si>
  <si>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</si>
  <si>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</si>
  <si>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</si>
  <si>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</si>
  <si>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</si>
  <si>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</si>
  <si>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</si>
  <si>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</si>
  <si>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</si>
  <si>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</si>
  <si>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</si>
  <si>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</si>
  <si>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</si>
  <si>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</si>
  <si>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</si>
  <si>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</si>
  <si>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</si>
  <si>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</si>
  <si>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</si>
  <si>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</si>
  <si>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</si>
  <si>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</si>
  <si>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</si>
  <si>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</si>
  <si>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</si>
  <si>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</si>
  <si>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</si>
  <si>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</si>
  <si>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</si>
  <si>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</si>
  <si>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</si>
  <si>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</si>
  <si>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</si>
  <si>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</si>
  <si>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</si>
  <si>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</si>
  <si>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</si>
  <si>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</si>
  <si>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</si>
  <si>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</si>
  <si>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</si>
  <si>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</si>
  <si>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</si>
  <si>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</si>
  <si>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</si>
  <si>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</si>
  <si>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</si>
  <si>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</si>
  <si>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</si>
  <si>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</si>
  <si>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</si>
  <si>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</si>
  <si>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</si>
  <si>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</si>
  <si>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</si>
  <si>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</si>
  <si>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</si>
  <si>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</si>
  <si>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</si>
  <si>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</si>
  <si>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</si>
  <si>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</si>
  <si>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</si>
  <si>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</si>
  <si>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</si>
  <si>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</si>
  <si>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</si>
  <si>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</si>
  <si>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</si>
  <si>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</si>
  <si>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</si>
  <si>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</si>
  <si>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</si>
  <si>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</si>
  <si>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</si>
  <si>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</si>
  <si>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</si>
  <si>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</si>
  <si>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</si>
  <si>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</si>
  <si>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</si>
  <si>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</si>
  <si>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</si>
  <si>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</si>
  <si>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</si>
  <si>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</si>
  <si>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</si>
  <si>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</si>
  <si>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</si>
  <si>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</si>
  <si>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</si>
  <si>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</si>
  <si>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</si>
  <si>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</si>
  <si>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</si>
  <si>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</si>
  <si>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</si>
  <si>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</si>
  <si>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</si>
  <si>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</si>
  <si>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</si>
  <si>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</si>
  <si>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</si>
  <si>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</si>
  <si>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</si>
  <si>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</si>
  <si>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</si>
  <si>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</si>
  <si>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</si>
  <si>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</si>
  <si>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</si>
  <si>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</si>
  <si>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</si>
  <si>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</si>
  <si>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</si>
  <si>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</si>
  <si>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</si>
  <si>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</si>
  <si>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</si>
  <si>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</si>
  <si>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</si>
  <si>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</si>
  <si>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</si>
  <si>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</si>
  <si>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</si>
  <si>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</si>
  <si>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</si>
  <si>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</si>
  <si>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</si>
  <si>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</si>
  <si>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</si>
  <si>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</si>
  <si>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</si>
  <si>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</si>
  <si>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</si>
  <si>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</si>
  <si>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</si>
  <si>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</si>
  <si>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</si>
  <si>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</si>
  <si>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</si>
  <si>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</si>
  <si>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</si>
  <si>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</si>
  <si>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</si>
  <si>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</si>
  <si>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</si>
  <si>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</si>
  <si>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</si>
  <si>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</si>
  <si>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</si>
  <si>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</si>
  <si>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</si>
  <si>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</si>
  <si>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</si>
  <si>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</si>
  <si>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</si>
  <si>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</si>
  <si>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</si>
  <si>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</si>
  <si>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</si>
  <si>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</si>
  <si>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</si>
  <si>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</si>
  <si>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</si>
  <si>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</si>
  <si>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</si>
  <si>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</si>
  <si>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</si>
  <si>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</si>
  <si>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</si>
  <si>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</si>
  <si>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</si>
  <si>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</si>
  <si>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</si>
  <si>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</si>
  <si>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</si>
  <si>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</si>
  <si>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</si>
  <si>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</si>
  <si>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</si>
  <si>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</si>
  <si>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</si>
  <si>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</si>
  <si>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</si>
  <si>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</si>
  <si>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</si>
  <si>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</si>
  <si>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</si>
  <si>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</si>
  <si>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</si>
  <si>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</si>
  <si>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</si>
  <si>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</si>
  <si>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</si>
  <si>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</si>
  <si>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</si>
  <si>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</si>
  <si>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</si>
  <si>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</si>
  <si>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</si>
  <si>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</si>
  <si>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</si>
  <si>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</si>
  <si>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</si>
  <si>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</si>
  <si>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</si>
  <si>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</si>
  <si>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</si>
  <si>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</si>
  <si>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</si>
  <si>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</si>
  <si>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</si>
  <si>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</si>
  <si>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</si>
  <si>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</si>
  <si>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</si>
  <si>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</si>
  <si>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</si>
  <si>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</si>
  <si>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</si>
  <si>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</si>
  <si>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</si>
  <si>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</si>
  <si>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</si>
  <si>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</si>
  <si>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</si>
  <si>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</si>
  <si>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</si>
  <si>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</si>
  <si>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</si>
  <si>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</si>
  <si>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</si>
  <si>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</si>
  <si>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</si>
  <si>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</si>
  <si>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</si>
  <si>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</si>
  <si>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</si>
  <si>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</si>
  <si>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</si>
  <si>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</si>
  <si>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</si>
  <si>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</si>
  <si>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</si>
  <si>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</si>
  <si>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</si>
  <si>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</si>
  <si>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</si>
  <si>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</si>
  <si>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</si>
  <si>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</si>
  <si>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</si>
  <si>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</si>
  <si>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</si>
  <si>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</si>
  <si>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</si>
  <si>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</si>
  <si>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</si>
  <si>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</si>
  <si>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</si>
  <si>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</si>
  <si>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</si>
  <si>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</si>
  <si>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</si>
  <si>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</si>
  <si>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</si>
  <si>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</si>
  <si>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</si>
  <si>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</si>
  <si>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</si>
  <si>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</si>
  <si>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</si>
  <si>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</si>
  <si>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</si>
  <si>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</si>
  <si>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</si>
  <si>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</si>
  <si>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</si>
  <si>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</si>
  <si>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</si>
  <si>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</si>
  <si>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</si>
  <si>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</si>
  <si>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</si>
  <si>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</si>
  <si>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</si>
  <si>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</si>
  <si>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</si>
  <si>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</si>
  <si>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</si>
  <si>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</si>
  <si>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</si>
  <si>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</si>
  <si>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</si>
  <si>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</si>
  <si>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</si>
  <si>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</si>
  <si>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</si>
  <si>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</si>
  <si>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</si>
  <si>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</si>
  <si>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</si>
  <si>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</si>
  <si>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</si>
  <si>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</si>
  <si>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</si>
  <si>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</si>
  <si>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</si>
  <si>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</si>
  <si>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</si>
  <si>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</si>
  <si>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</si>
  <si>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</si>
  <si>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</si>
  <si>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</si>
  <si>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</si>
  <si>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</si>
  <si>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</si>
  <si>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</si>
  <si>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</si>
  <si>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</si>
  <si>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</si>
  <si>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</si>
  <si>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</si>
  <si>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</si>
  <si>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</si>
  <si>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</si>
  <si>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</si>
  <si>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</si>
  <si>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</si>
  <si>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</si>
  <si>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</si>
  <si>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</si>
  <si>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</si>
  <si>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</si>
  <si>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</si>
  <si>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</si>
  <si>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</si>
  <si>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</si>
  <si>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</si>
  <si>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</si>
  <si>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</si>
  <si>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</si>
  <si>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</si>
  <si>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</si>
  <si>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</si>
  <si>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</si>
  <si>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</si>
  <si>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</si>
  <si>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</si>
  <si>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</si>
  <si>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</si>
  <si>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</si>
  <si>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</si>
  <si>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</si>
  <si>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</si>
  <si>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</si>
  <si>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</si>
  <si>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</si>
  <si>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</si>
  <si>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</si>
  <si>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</si>
  <si>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</si>
  <si>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</si>
  <si>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</si>
  <si>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</si>
  <si>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</si>
  <si>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</si>
  <si>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</si>
  <si>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</si>
  <si>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</si>
  <si>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</si>
  <si>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</si>
  <si>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</si>
  <si>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</si>
  <si>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</si>
  <si>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</si>
  <si>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</si>
  <si>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</si>
  <si>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</si>
  <si>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</si>
  <si>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</si>
  <si>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</si>
  <si>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</si>
  <si>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</si>
  <si>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</si>
  <si>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</si>
  <si>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</si>
  <si>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</si>
  <si>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</si>
  <si>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</si>
  <si>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</si>
  <si>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</si>
  <si>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</si>
  <si>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</si>
  <si>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</si>
  <si>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</si>
  <si>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</si>
  <si>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</si>
  <si>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</si>
  <si>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</si>
  <si>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</si>
  <si>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</si>
  <si>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</si>
  <si>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</si>
  <si>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</si>
  <si>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</si>
  <si>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</si>
  <si>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</si>
  <si>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</si>
  <si>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</si>
  <si>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</si>
  <si>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</si>
  <si>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</si>
  <si>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</si>
  <si>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</si>
  <si>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</si>
  <si>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</si>
  <si>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</si>
  <si>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</si>
  <si>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</si>
  <si>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</si>
  <si>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</si>
  <si>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</si>
  <si>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</si>
  <si>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</si>
  <si>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</si>
  <si>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</si>
  <si>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</si>
  <si>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</si>
  <si>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</si>
  <si>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</si>
  <si>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</si>
  <si>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</si>
  <si>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</si>
  <si>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</si>
  <si>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</si>
  <si>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</si>
  <si>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</si>
  <si>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</si>
  <si>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</si>
  <si>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</si>
  <si>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</si>
  <si>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</si>
  <si>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</si>
  <si>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</si>
  <si>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</si>
  <si>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</si>
  <si>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</si>
  <si>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</si>
  <si>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</si>
  <si>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</si>
  <si>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</si>
  <si>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</si>
  <si>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</si>
  <si>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</si>
  <si>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</si>
  <si>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</si>
  <si>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</si>
  <si>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</si>
  <si>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</si>
  <si>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</si>
  <si>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</si>
  <si>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</si>
  <si>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</si>
  <si>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</si>
  <si>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</si>
  <si>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</si>
  <si>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</si>
  <si>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</si>
  <si>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</si>
  <si>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</si>
  <si>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</si>
  <si>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</si>
  <si>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</si>
  <si>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</si>
  <si>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</si>
  <si>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</si>
  <si>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</si>
  <si>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</si>
  <si>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</si>
  <si>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</si>
  <si>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</si>
  <si>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</si>
  <si>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</si>
  <si>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</si>
  <si>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</si>
  <si>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</si>
  <si>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</si>
  <si>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</si>
  <si>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</si>
  <si>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</si>
  <si>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</si>
  <si>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</si>
  <si>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</si>
  <si>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</si>
  <si>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</si>
  <si>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</si>
  <si>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</si>
  <si>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</si>
  <si>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</si>
  <si>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</si>
  <si>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</si>
  <si>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</si>
  <si>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</si>
  <si>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</si>
  <si>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</si>
  <si>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</si>
  <si>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</si>
  <si>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</si>
  <si>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</si>
  <si>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</si>
  <si>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</si>
  <si>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</si>
  <si>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</si>
  <si>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</si>
  <si>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</si>
  <si>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</si>
  <si>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</si>
  <si>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</si>
  <si>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</si>
  <si>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</si>
  <si>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</si>
  <si>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</si>
  <si>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</si>
  <si>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</si>
  <si>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</si>
  <si>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</si>
  <si>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</si>
  <si>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</si>
  <si>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</si>
  <si>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</si>
  <si>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</si>
  <si>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</si>
  <si>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</si>
  <si>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</si>
  <si>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</si>
  <si>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</si>
  <si>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</si>
  <si>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</si>
  <si>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</si>
  <si>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</si>
  <si>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</si>
  <si>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</si>
  <si>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</si>
  <si>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</si>
  <si>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</si>
  <si>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</si>
  <si>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</si>
  <si>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</si>
  <si>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</si>
  <si>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</si>
  <si>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</si>
  <si>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</si>
  <si>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</si>
  <si>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</si>
  <si>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</si>
  <si>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</si>
  <si>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</si>
  <si>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</si>
  <si>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</si>
  <si>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</si>
  <si>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</si>
  <si>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</si>
  <si>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</si>
  <si>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</si>
  <si>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</si>
  <si>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</si>
  <si>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</si>
  <si>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</si>
  <si>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</si>
  <si>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</si>
  <si>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</si>
  <si>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</si>
  <si>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</si>
  <si>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</si>
  <si>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</si>
  <si>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</si>
  <si>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</si>
  <si>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</si>
  <si>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</si>
  <si>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</si>
  <si>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</si>
  <si>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</si>
  <si>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</si>
  <si>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</si>
  <si>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</si>
  <si>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</si>
  <si>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</si>
  <si>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</si>
  <si>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</si>
  <si>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</si>
  <si>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</si>
  <si>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</si>
  <si>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</si>
  <si>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</si>
  <si>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</si>
  <si>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</si>
  <si>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</si>
  <si>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</si>
  <si>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</si>
  <si>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</si>
  <si>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</si>
  <si>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</si>
  <si>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</si>
  <si>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</si>
  <si>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</si>
  <si>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</si>
  <si>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</si>
  <si>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</si>
  <si>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</si>
  <si>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</si>
  <si>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</si>
  <si>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</si>
  <si>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</si>
  <si>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</si>
  <si>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</si>
  <si>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</si>
  <si>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</si>
  <si>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</si>
  <si>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</si>
  <si>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</si>
  <si>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</si>
  <si>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</si>
  <si>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</si>
  <si>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</si>
  <si>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</si>
  <si>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</si>
  <si>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</si>
  <si>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</si>
  <si>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</si>
  <si>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</si>
  <si>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</si>
  <si>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</si>
  <si>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</si>
  <si>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</si>
  <si>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</si>
  <si>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</si>
  <si>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</si>
  <si>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</si>
  <si>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</si>
  <si>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</si>
  <si>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</si>
  <si>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</si>
  <si>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</si>
  <si>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</si>
  <si>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</si>
  <si>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</si>
  <si>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</si>
  <si>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</si>
  <si>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</si>
  <si>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</si>
  <si>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</si>
  <si>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</si>
  <si>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</si>
  <si>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</si>
  <si>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</si>
  <si>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</si>
  <si>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</si>
  <si>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</si>
  <si>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</si>
  <si>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</si>
  <si>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</si>
  <si>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</si>
  <si>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</si>
  <si>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</si>
  <si>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</si>
  <si>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</si>
  <si>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</si>
  <si>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</si>
  <si>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</si>
  <si>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</si>
  <si>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</si>
  <si>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</si>
  <si>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</si>
  <si>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</si>
  <si>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</si>
  <si>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</si>
  <si>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</si>
  <si>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</si>
  <si>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</si>
  <si>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</si>
  <si>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</si>
  <si>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</si>
  <si>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</si>
  <si>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</si>
  <si>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</si>
  <si>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</si>
  <si>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</si>
  <si>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</si>
  <si>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</si>
  <si>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</si>
  <si>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</si>
  <si>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</si>
  <si>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</si>
  <si>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</si>
  <si>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</si>
  <si>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</si>
  <si>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</si>
  <si>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</si>
  <si>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</si>
  <si>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</si>
  <si>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</si>
  <si>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</si>
  <si>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</si>
  <si>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</si>
  <si>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</si>
  <si>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</si>
  <si>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</si>
  <si>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</si>
  <si>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</si>
  <si>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</si>
  <si>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</si>
  <si>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</si>
  <si>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</si>
  <si>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</si>
  <si>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</si>
  <si>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</si>
  <si>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</si>
  <si>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</si>
  <si>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</si>
  <si>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</si>
  <si>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</si>
  <si>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</si>
  <si>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</si>
  <si>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</si>
  <si>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</si>
  <si>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</si>
  <si>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</si>
  <si>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</si>
  <si>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</si>
  <si>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</si>
  <si>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</si>
  <si>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</si>
  <si>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</si>
  <si>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</si>
  <si>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</si>
  <si>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</si>
  <si>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</si>
  <si>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</si>
  <si>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</si>
  <si>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</si>
  <si>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</si>
  <si>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</si>
  <si>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</si>
  <si>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</si>
  <si>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</si>
  <si>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</si>
  <si>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</si>
  <si>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</si>
  <si>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</si>
  <si>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</si>
  <si>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</si>
  <si>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</si>
  <si>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</si>
  <si>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</si>
  <si>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</si>
  <si>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</si>
  <si>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</si>
  <si>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</si>
  <si>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</si>
  <si>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</si>
  <si>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</si>
  <si>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</si>
  <si>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</si>
  <si>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</si>
  <si>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</si>
  <si>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</si>
  <si>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</si>
  <si>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</si>
  <si>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</si>
  <si>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</si>
  <si>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</si>
  <si>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</si>
  <si>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</si>
  <si>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</si>
  <si>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</si>
  <si>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</si>
  <si>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</si>
  <si>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</si>
  <si>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</si>
  <si>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</si>
  <si>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</si>
  <si>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</si>
  <si>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</si>
  <si>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</si>
  <si>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</si>
  <si>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</si>
  <si>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</si>
  <si>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</si>
  <si>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</si>
  <si>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</si>
  <si>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</si>
  <si>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</si>
  <si>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</si>
  <si>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</si>
  <si>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</si>
  <si>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</si>
  <si>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</si>
  <si>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</si>
  <si>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</si>
  <si>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</si>
  <si>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</si>
  <si>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</si>
  <si>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</si>
  <si>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</si>
  <si>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</si>
  <si>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</si>
  <si>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</si>
  <si>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</si>
  <si>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</si>
  <si>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</si>
  <si>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</si>
  <si>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</si>
  <si>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</si>
  <si>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</si>
  <si>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</si>
  <si>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</si>
  <si>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</si>
  <si>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</si>
  <si>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</si>
  <si>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</si>
  <si>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</si>
  <si>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</si>
  <si>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</si>
  <si>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</si>
  <si>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</si>
  <si>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</si>
  <si>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</si>
  <si>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</si>
  <si>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</si>
  <si>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</si>
  <si>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</si>
  <si>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</si>
  <si>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</si>
  <si>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</si>
  <si>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</si>
  <si>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</si>
  <si>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</si>
  <si>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</si>
  <si>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</si>
  <si>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</si>
  <si>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</si>
  <si>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</si>
  <si>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</si>
  <si>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</si>
  <si>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</si>
  <si>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</si>
  <si>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</si>
  <si>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</si>
  <si>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</si>
  <si>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</si>
  <si>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</si>
  <si>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</si>
  <si>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</si>
  <si>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</si>
  <si>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</si>
  <si>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</si>
  <si>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</si>
  <si>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</si>
  <si>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</si>
  <si>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</si>
  <si>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</si>
  <si>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</si>
  <si>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</si>
  <si>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</si>
  <si>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</si>
  <si>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</si>
  <si>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</si>
  <si>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</si>
  <si>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</si>
  <si>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</si>
  <si>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</si>
  <si>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</si>
  <si>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</si>
  <si>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</si>
  <si>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</si>
  <si>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</si>
  <si>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</si>
  <si>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</si>
  <si>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</si>
  <si>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</si>
  <si>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</si>
  <si>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</si>
  <si>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</si>
  <si>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</si>
  <si>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</si>
  <si>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</si>
  <si>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</si>
  <si>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</si>
  <si>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</si>
  <si>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</si>
  <si>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</si>
  <si>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</si>
  <si>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</si>
  <si>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</si>
  <si>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</si>
  <si>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</si>
  <si>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</si>
  <si>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</si>
  <si>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</si>
  <si>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</si>
  <si>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</si>
  <si>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</si>
  <si>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</si>
  <si>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</si>
  <si>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</si>
  <si>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</si>
  <si>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</si>
  <si>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</si>
  <si>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</si>
  <si>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</si>
  <si>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</si>
  <si>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</si>
  <si>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</si>
  <si>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</si>
  <si>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</si>
  <si>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</si>
  <si>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</si>
  <si>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</si>
  <si>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</si>
  <si>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</si>
  <si>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</si>
  <si>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</si>
  <si>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</si>
  <si>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</si>
  <si>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</si>
  <si>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</si>
  <si>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</si>
  <si>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</si>
  <si>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</si>
  <si>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</si>
  <si>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</si>
  <si>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</si>
  <si>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</si>
  <si>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</si>
  <si>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</si>
  <si>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</si>
  <si>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</si>
  <si>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</si>
  <si>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</si>
  <si>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</si>
  <si>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</si>
  <si>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</si>
  <si>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</si>
  <si>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</si>
  <si>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</si>
  <si>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</si>
  <si>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</si>
  <si>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</si>
  <si>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</si>
  <si>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</si>
  <si>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</si>
  <si>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</si>
  <si>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</si>
  <si>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</si>
  <si>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</si>
  <si>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</si>
  <si>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</si>
  <si>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</si>
  <si>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</si>
  <si>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</si>
  <si>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</si>
  <si>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</si>
  <si>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</si>
  <si>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</si>
  <si>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</si>
  <si>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</si>
  <si>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</si>
  <si>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</si>
  <si>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</si>
  <si>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</si>
  <si>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</si>
  <si>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</si>
  <si>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</si>
  <si>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</si>
  <si>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</si>
  <si>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</si>
  <si>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</si>
  <si>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</si>
  <si>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</si>
  <si>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</si>
  <si>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</si>
  <si>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</si>
  <si>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</si>
  <si>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</si>
  <si>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</si>
  <si>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</si>
  <si>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</si>
  <si>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</si>
  <si>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</si>
  <si>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</si>
  <si>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</si>
  <si>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</si>
  <si>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</si>
  <si>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</si>
  <si>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</si>
  <si>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</si>
  <si>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</si>
  <si>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</si>
  <si>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</si>
  <si>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</si>
  <si>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</si>
  <si>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</si>
  <si>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</si>
  <si>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</si>
  <si>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</si>
  <si>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</si>
  <si>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</si>
  <si>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</si>
  <si>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</si>
  <si>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</si>
  <si>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</si>
  <si>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</si>
  <si>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</si>
  <si>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</si>
  <si>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</si>
  <si>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</si>
  <si>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</si>
  <si>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</si>
  <si>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</si>
  <si>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</si>
  <si>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</si>
  <si>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</si>
  <si>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</si>
  <si>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</si>
  <si>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</si>
  <si>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</si>
  <si>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</si>
  <si>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</si>
  <si>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</si>
  <si>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</si>
  <si>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</si>
  <si>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</si>
  <si>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</si>
  <si>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</si>
  <si>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</si>
  <si>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</si>
  <si>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</si>
  <si>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</si>
  <si>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</si>
  <si>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</si>
  <si>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</si>
  <si>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</si>
  <si>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</si>
  <si>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</si>
  <si>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</si>
  <si>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</si>
  <si>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</si>
  <si>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</si>
  <si>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</si>
  <si>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</si>
  <si>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</si>
  <si>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</si>
  <si>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</si>
  <si>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</si>
  <si>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</si>
  <si>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</si>
  <si>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</si>
  <si>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</si>
  <si>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</si>
  <si>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</si>
  <si>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</si>
  <si>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</si>
  <si>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</si>
  <si>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</si>
  <si>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</si>
  <si>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</si>
  <si>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</si>
  <si>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</si>
  <si>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</si>
  <si>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</si>
  <si>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</si>
  <si>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</si>
  <si>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</si>
  <si>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</si>
  <si>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</si>
  <si>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</si>
  <si>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</si>
  <si>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</si>
  <si>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</si>
  <si>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</si>
  <si>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</si>
  <si>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</si>
  <si>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</si>
  <si>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</si>
  <si>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</si>
  <si>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</si>
  <si>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</si>
  <si>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</si>
  <si>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</si>
  <si>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</si>
  <si>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</si>
  <si>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</si>
  <si>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</si>
  <si>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</si>
  <si>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</si>
  <si>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</si>
  <si>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</si>
  <si>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</si>
  <si>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</si>
  <si>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</si>
  <si>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</si>
  <si>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</si>
  <si>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</si>
  <si>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</si>
  <si>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</si>
  <si>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</si>
  <si>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</si>
  <si>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</si>
  <si>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</si>
  <si>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</si>
  <si>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</si>
  <si>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</si>
  <si>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</si>
  <si>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</si>
  <si>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</si>
  <si>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</si>
  <si>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</si>
  <si>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</si>
  <si>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</si>
  <si>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</si>
  <si>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</si>
  <si>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</si>
  <si>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</si>
  <si>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</si>
  <si>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</si>
  <si>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</si>
  <si>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</si>
  <si>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</si>
  <si>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</si>
  <si>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</si>
  <si>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</si>
  <si>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</si>
  <si>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</si>
  <si>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</si>
  <si>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</si>
  <si>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</si>
  <si>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</si>
  <si>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</si>
  <si>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</si>
  <si>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</si>
  <si>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</si>
  <si>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</si>
  <si>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</si>
  <si>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</si>
  <si>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</si>
  <si>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</si>
  <si>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</si>
  <si>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</si>
  <si>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</si>
  <si>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</si>
  <si>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</si>
  <si>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</si>
  <si>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</si>
  <si>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</si>
  <si>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</si>
  <si>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</si>
  <si>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</si>
  <si>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</si>
  <si>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</si>
  <si>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</si>
  <si>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</si>
  <si>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</si>
  <si>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</si>
  <si>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</si>
  <si>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</si>
  <si>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</si>
  <si>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</si>
  <si>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</si>
  <si>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</si>
  <si>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</si>
  <si>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</si>
  <si>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</si>
  <si>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</si>
  <si>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</si>
  <si>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</si>
  <si>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</si>
  <si>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</si>
  <si>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</si>
  <si>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</si>
  <si>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</si>
  <si>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</si>
  <si>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</si>
  <si>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</si>
  <si>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</si>
  <si>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</si>
  <si>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</si>
  <si>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</si>
  <si>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</si>
  <si>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</si>
  <si>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</si>
  <si>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</si>
  <si>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</si>
  <si>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</si>
  <si>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</si>
  <si>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</si>
  <si>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</si>
  <si>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</si>
  <si>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</si>
  <si>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</si>
  <si>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</si>
  <si>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</si>
  <si>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</si>
  <si>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</si>
  <si>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</si>
  <si>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</si>
  <si>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</si>
  <si>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</si>
  <si>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</si>
  <si>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</si>
  <si>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</si>
  <si>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</si>
  <si>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</si>
  <si>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</si>
  <si>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</si>
  <si>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</si>
  <si>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</si>
  <si>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</si>
  <si>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</si>
  <si>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</si>
  <si>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</si>
  <si>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</si>
  <si>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</si>
  <si>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</si>
  <si>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</si>
  <si>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</si>
  <si>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</si>
  <si>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</si>
  <si>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</si>
  <si>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</si>
  <si>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</si>
  <si>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</si>
  <si>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</si>
  <si>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</si>
  <si>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</si>
  <si>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</si>
  <si>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</si>
  <si>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</si>
  <si>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</si>
  <si>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</si>
  <si>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</si>
  <si>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</si>
  <si>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</si>
  <si>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</si>
  <si>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</si>
  <si>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</si>
  <si>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</si>
  <si>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</si>
  <si>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</si>
  <si>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</si>
  <si>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</si>
  <si>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</si>
  <si>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</si>
  <si>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</si>
  <si>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</si>
  <si>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</si>
  <si>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</si>
  <si>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</si>
  <si>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</si>
  <si>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</si>
  <si>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</si>
  <si>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</si>
  <si>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</si>
  <si>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</si>
  <si>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</si>
  <si>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</si>
  <si>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</si>
  <si>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</si>
  <si>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</si>
  <si>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</si>
  <si>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</si>
  <si>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</si>
  <si>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</si>
  <si>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</si>
  <si>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</si>
  <si>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</si>
  <si>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</si>
  <si>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</si>
  <si>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</si>
  <si>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</si>
  <si>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</si>
  <si>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</si>
  <si>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</si>
  <si>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</si>
  <si>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</si>
  <si>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</si>
  <si>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</si>
  <si>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</si>
  <si>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</si>
  <si>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</si>
  <si>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</si>
  <si>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</si>
  <si>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</si>
  <si>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</si>
  <si>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</si>
  <si>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</si>
  <si>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</si>
  <si>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</si>
  <si>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</si>
  <si>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</si>
  <si>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</si>
  <si>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</si>
  <si>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</si>
  <si>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</si>
  <si>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</si>
  <si>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</si>
  <si>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</si>
  <si>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</si>
  <si>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</si>
  <si>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</si>
  <si>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</si>
  <si>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</si>
  <si>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</si>
  <si>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</si>
  <si>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</si>
  <si>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</si>
  <si>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</si>
  <si>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</si>
  <si>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</si>
  <si>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</si>
  <si>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</si>
  <si>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</si>
  <si>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</si>
  <si>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</si>
  <si>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</si>
  <si>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</si>
  <si>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</si>
  <si>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</si>
  <si>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</si>
  <si>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</si>
  <si>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</si>
  <si>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</si>
  <si>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</si>
  <si>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</si>
  <si>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</si>
  <si>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</si>
  <si>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</si>
  <si>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</si>
  <si>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</si>
  <si>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</si>
  <si>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</si>
  <si>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</si>
  <si>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</si>
  <si>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</si>
  <si>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</si>
  <si>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</si>
  <si>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</si>
  <si>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</si>
  <si>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</si>
  <si>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</si>
  <si>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</si>
  <si>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</si>
  <si>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</si>
  <si>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</si>
  <si>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</si>
  <si>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</si>
  <si>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</si>
  <si>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</si>
  <si>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</si>
  <si>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</si>
  <si>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</si>
  <si>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</si>
  <si>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</si>
  <si>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</si>
  <si>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</si>
  <si>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</si>
  <si>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</si>
  <si>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</si>
  <si>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</si>
  <si>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</si>
  <si>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</si>
  <si>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</si>
  <si>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</si>
  <si>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</si>
  <si>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</si>
  <si>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</si>
  <si>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</si>
  <si>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</si>
  <si>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</si>
  <si>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</si>
  <si>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</si>
  <si>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</si>
  <si>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</si>
  <si>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</si>
  <si>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</si>
  <si>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</si>
  <si>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</si>
  <si>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</si>
  <si>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</si>
  <si>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</si>
  <si>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</si>
  <si>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</si>
  <si>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</si>
  <si>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</si>
  <si>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</si>
  <si>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</si>
  <si>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</si>
  <si>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</si>
  <si>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</si>
  <si>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</si>
  <si>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</si>
  <si>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</si>
  <si>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</si>
  <si>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</si>
  <si>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</si>
  <si>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</si>
  <si>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</si>
  <si>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</si>
  <si>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</si>
  <si>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</si>
  <si>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</si>
  <si>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</si>
  <si>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</si>
  <si>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</si>
  <si>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</si>
  <si>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</si>
  <si>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</si>
  <si>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</si>
  <si>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</si>
  <si>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</si>
  <si>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</si>
  <si>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</si>
  <si>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</si>
  <si>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</si>
  <si>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</si>
  <si>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</si>
  <si>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</si>
  <si>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</si>
  <si>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</si>
  <si>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</si>
  <si>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</si>
  <si>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</si>
  <si>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</si>
  <si>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</si>
  <si>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</si>
  <si>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</si>
  <si>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</si>
  <si>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</si>
  <si>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</si>
  <si>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</si>
  <si>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</si>
  <si>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</si>
  <si>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</si>
  <si>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</si>
  <si>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</si>
  <si>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</si>
  <si>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</si>
  <si>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</si>
  <si>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</si>
  <si>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</si>
  <si>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</si>
  <si>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</si>
  <si>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</si>
  <si>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</si>
  <si>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</si>
  <si>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</si>
  <si>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</si>
  <si>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</si>
  <si>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</si>
  <si>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</si>
  <si>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</si>
  <si>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</si>
  <si>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</si>
  <si>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</si>
  <si>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</si>
  <si>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</si>
  <si>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</si>
  <si>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</si>
  <si>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</si>
  <si>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</si>
  <si>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</si>
  <si>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</si>
  <si>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</si>
  <si>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</si>
  <si>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</si>
  <si>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</si>
  <si>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</si>
  <si>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</si>
  <si>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</si>
  <si>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</si>
  <si>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</si>
  <si>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</si>
  <si>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</si>
  <si>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</si>
  <si>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</si>
  <si>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</si>
  <si>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</si>
  <si>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</si>
  <si>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</si>
  <si>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</si>
  <si>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</si>
  <si>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</si>
  <si>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</si>
  <si>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</si>
  <si>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</si>
  <si>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</si>
  <si>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</si>
  <si>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</si>
  <si>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</si>
  <si>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</si>
  <si>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</si>
  <si>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</si>
  <si>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</si>
  <si>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</si>
  <si>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</si>
  <si>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</si>
  <si>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</si>
  <si>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</si>
  <si>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</si>
  <si>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</si>
  <si>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</si>
  <si>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</si>
  <si>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</si>
  <si>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</si>
  <si>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</si>
  <si>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</si>
  <si>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</si>
  <si>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</si>
  <si>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</si>
  <si>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</si>
  <si>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</si>
  <si>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</si>
  <si>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</si>
  <si>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</si>
  <si>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</si>
  <si>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</si>
  <si>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</si>
  <si>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</si>
  <si>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</si>
  <si>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</si>
  <si>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</si>
  <si>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</si>
  <si>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</si>
  <si>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</si>
  <si>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</si>
  <si>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</si>
  <si>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</si>
  <si>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</si>
  <si>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</si>
  <si>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</si>
  <si>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</si>
  <si>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</si>
  <si>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</si>
  <si>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</si>
  <si>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</si>
  <si>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</si>
  <si>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</si>
  <si>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</si>
  <si>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</si>
  <si>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</si>
  <si>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</si>
  <si>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</si>
  <si>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</si>
  <si>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</si>
  <si>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</si>
  <si>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</si>
  <si>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</si>
  <si>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</si>
  <si>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</si>
  <si>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</si>
  <si>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</si>
  <si>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</si>
  <si>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</si>
  <si>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</si>
  <si>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</si>
  <si>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</si>
  <si>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</si>
  <si>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</si>
  <si>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</si>
  <si>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</si>
  <si>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</si>
  <si>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</si>
  <si>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</si>
  <si>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</si>
  <si>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</si>
  <si>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</si>
  <si>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</si>
  <si>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</si>
  <si>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</si>
  <si>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</si>
  <si>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</si>
  <si>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</si>
  <si>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</si>
  <si>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</si>
  <si>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</si>
  <si>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</si>
  <si>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</si>
  <si>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</si>
  <si>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</si>
  <si>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</si>
  <si>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</si>
  <si>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</si>
  <si>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</si>
  <si>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</si>
  <si>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</si>
  <si>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</si>
  <si>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</si>
  <si>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</si>
  <si>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</si>
  <si>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</si>
  <si>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</si>
  <si>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</si>
  <si>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</si>
  <si>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</si>
  <si>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</si>
  <si>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</si>
  <si>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</si>
  <si>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</si>
  <si>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</si>
  <si>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</si>
  <si>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</si>
  <si>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</si>
  <si>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</si>
  <si>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</si>
  <si>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</si>
  <si>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</si>
  <si>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</si>
  <si>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</si>
  <si>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</si>
  <si>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</si>
  <si>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</si>
  <si>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</si>
  <si>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</si>
  <si>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</si>
  <si>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</si>
  <si>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</si>
  <si>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</si>
  <si>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</si>
  <si>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</si>
  <si>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</si>
  <si>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</si>
  <si>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</si>
  <si>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</si>
  <si>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</si>
  <si>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</si>
  <si>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</si>
  <si>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</si>
  <si>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</si>
  <si>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</si>
  <si>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</si>
  <si>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</si>
  <si>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</si>
  <si>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</si>
  <si>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</si>
  <si>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</si>
  <si>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</si>
  <si>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</si>
  <si>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</si>
  <si>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</si>
  <si>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</si>
  <si>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</si>
  <si>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</si>
  <si>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</si>
  <si>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</si>
  <si>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</si>
  <si>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</si>
  <si>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</si>
  <si>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</si>
  <si>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</si>
  <si>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</si>
  <si>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</si>
  <si>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</si>
  <si>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</si>
  <si>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</si>
  <si>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</si>
  <si>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</si>
  <si>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</si>
  <si>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</si>
  <si>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</si>
  <si>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</si>
  <si>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</si>
  <si>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</si>
  <si>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</si>
  <si>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</si>
  <si>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</si>
  <si>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</si>
  <si>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</si>
  <si>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</si>
  <si>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</si>
  <si>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</si>
  <si>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</si>
  <si>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</si>
  <si>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</si>
  <si>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</si>
  <si>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</si>
  <si>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</si>
  <si>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</si>
  <si>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</si>
  <si>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</si>
  <si>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</si>
  <si>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</si>
  <si>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</si>
  <si>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</si>
  <si>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</si>
  <si>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</si>
  <si>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</si>
  <si>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</si>
  <si>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</si>
  <si>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</si>
  <si>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</si>
  <si>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</si>
  <si>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</si>
  <si>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</si>
  <si>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</si>
  <si>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</si>
  <si>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</si>
  <si>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</si>
  <si>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</si>
  <si>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</si>
  <si>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</si>
  <si>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</si>
  <si>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</si>
  <si>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</si>
  <si>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</si>
  <si>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</si>
  <si>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</si>
  <si>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</si>
  <si>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</si>
  <si>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</si>
  <si>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</si>
  <si>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</si>
  <si>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</si>
  <si>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</si>
  <si>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</si>
  <si>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</si>
  <si>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</si>
  <si>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</si>
  <si>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</si>
  <si>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</si>
  <si>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</si>
  <si>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</si>
  <si>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</si>
  <si>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</si>
  <si>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</si>
  <si>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</si>
  <si>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</si>
  <si>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</si>
  <si>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</si>
  <si>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</si>
  <si>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</si>
  <si>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</si>
  <si>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</si>
  <si>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</si>
  <si>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</si>
  <si>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</si>
  <si>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</si>
  <si>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</si>
  <si>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</si>
  <si>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</si>
  <si>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</si>
  <si>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</si>
  <si>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</si>
  <si>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</si>
  <si>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</si>
  <si>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</si>
  <si>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</si>
  <si>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</si>
  <si>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</si>
  <si>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</si>
  <si>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</si>
  <si>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</si>
  <si>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</si>
  <si>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</si>
  <si>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</si>
  <si>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</si>
  <si>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</si>
  <si>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</si>
  <si>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</si>
  <si>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</si>
  <si>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</si>
  <si>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</si>
  <si>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</si>
  <si>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</si>
  <si>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</si>
  <si>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</si>
  <si>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</si>
  <si>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</si>
  <si>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</si>
  <si>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</si>
  <si>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</si>
  <si>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</si>
  <si>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</si>
  <si>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</si>
  <si>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</si>
  <si>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</si>
  <si>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</si>
  <si>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</si>
  <si>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</si>
  <si>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</si>
  <si>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</si>
  <si>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</si>
  <si>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</si>
  <si>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</si>
  <si>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</si>
  <si>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</si>
  <si>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</si>
  <si>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</si>
  <si>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</si>
  <si>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</si>
  <si>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</si>
  <si>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</si>
  <si>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</si>
  <si>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</si>
  <si>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</si>
  <si>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</si>
  <si>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</si>
  <si>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</si>
  <si>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</si>
  <si>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</si>
  <si>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</si>
  <si>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</si>
  <si>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</si>
  <si>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</si>
  <si>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</si>
  <si>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</si>
  <si>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</si>
  <si>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</si>
  <si>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</si>
  <si>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</si>
  <si>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</si>
  <si>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</si>
  <si>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</si>
  <si>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</si>
  <si>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</si>
  <si>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</si>
  <si>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</si>
  <si>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</si>
  <si>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</si>
  <si>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</si>
  <si>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</si>
  <si>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</si>
  <si>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</si>
  <si>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</si>
  <si>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</si>
  <si>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</si>
  <si>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</si>
  <si>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</si>
  <si>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</si>
  <si>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</si>
  <si>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</si>
  <si>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</si>
  <si>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</si>
  <si>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</si>
  <si>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</si>
  <si>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</si>
  <si>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</si>
  <si>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</si>
  <si>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</si>
  <si>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</si>
  <si>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</si>
  <si>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</si>
  <si>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</si>
  <si>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</si>
  <si>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</si>
  <si>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</si>
  <si>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</si>
  <si>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</si>
  <si>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</si>
  <si>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</si>
  <si>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</si>
  <si>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</si>
  <si>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</si>
  <si>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</si>
  <si>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</si>
  <si>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</si>
  <si>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</si>
  <si>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</si>
  <si>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</si>
  <si>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</si>
  <si>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</si>
  <si>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</si>
  <si>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</si>
  <si>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</si>
  <si>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</si>
  <si>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</si>
  <si>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</si>
  <si>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</si>
  <si>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</si>
  <si>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</si>
  <si>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</si>
  <si>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</si>
  <si>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</si>
  <si>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</si>
  <si>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</si>
  <si>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</si>
  <si>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</si>
  <si>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</si>
  <si>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</si>
  <si>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</si>
  <si>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</si>
  <si>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</si>
  <si>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</si>
  <si>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</si>
  <si>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</si>
  <si>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</si>
  <si>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</si>
  <si>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</si>
  <si>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</si>
  <si>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</si>
  <si>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</si>
  <si>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</si>
  <si>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</si>
  <si>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</si>
  <si>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</si>
  <si>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</si>
  <si>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</si>
  <si>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</si>
  <si>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</si>
  <si>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</si>
  <si>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</si>
  <si>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</si>
  <si>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</si>
  <si>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</si>
  <si>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</si>
  <si>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</si>
  <si>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</si>
  <si>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</si>
  <si>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</si>
  <si>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</si>
  <si>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</si>
  <si>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</si>
  <si>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</si>
  <si>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</si>
  <si>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</si>
  <si>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</si>
  <si>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</si>
  <si>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</si>
  <si>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</si>
  <si>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</si>
  <si>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</si>
  <si>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</si>
  <si>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</si>
  <si>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</si>
  <si>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</si>
  <si>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</si>
  <si>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</si>
  <si>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</si>
  <si>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</si>
  <si>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</si>
  <si>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</si>
  <si>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</si>
  <si>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</si>
  <si>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</si>
  <si>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</si>
  <si>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</si>
  <si>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</si>
  <si>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</si>
  <si>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</si>
  <si>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</si>
  <si>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</si>
  <si>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</si>
  <si>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</si>
  <si>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</si>
  <si>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</si>
  <si>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</si>
  <si>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</si>
  <si>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</si>
  <si>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</si>
  <si>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</si>
  <si>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</si>
  <si>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</si>
  <si>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</si>
  <si>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</si>
  <si>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</si>
  <si>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</si>
  <si>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</si>
  <si>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</si>
  <si>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</si>
  <si>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</si>
  <si>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</si>
  <si>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</si>
  <si>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</si>
  <si>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</si>
  <si>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</si>
  <si>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</si>
  <si>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</si>
  <si>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</si>
  <si>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</si>
  <si>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</si>
  <si>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</si>
  <si>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</si>
  <si>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</si>
  <si>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</si>
  <si>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</si>
  <si>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</si>
  <si>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</si>
  <si>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</si>
  <si>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</si>
  <si>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</si>
  <si>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</si>
  <si>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</si>
  <si>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</si>
  <si>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</si>
  <si>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</si>
  <si>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</si>
  <si>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</si>
  <si>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</si>
  <si>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</si>
  <si>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</si>
  <si>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</si>
  <si>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</si>
  <si>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</si>
  <si>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</si>
  <si>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</si>
  <si>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</si>
  <si>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</si>
  <si>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</si>
  <si>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</si>
  <si>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</si>
  <si>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</si>
  <si>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</si>
  <si>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</si>
  <si>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</si>
  <si>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</si>
  <si>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</si>
  <si>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</si>
  <si>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</si>
  <si>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</si>
  <si>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</si>
  <si>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</si>
  <si>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</si>
  <si>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</si>
  <si>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</si>
  <si>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</si>
  <si>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</si>
  <si>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</si>
  <si>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</si>
  <si>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</si>
  <si>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</si>
  <si>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</si>
  <si>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</si>
  <si>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</si>
  <si>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</si>
  <si>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</si>
  <si>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</si>
  <si>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</si>
  <si>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</si>
  <si>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</si>
  <si>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</si>
  <si>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</si>
  <si>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</si>
  <si>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</si>
  <si>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</si>
  <si>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</si>
  <si>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</si>
  <si>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</si>
  <si>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</si>
  <si>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</si>
  <si>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</si>
  <si>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</si>
  <si>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</si>
  <si>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</si>
  <si>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</si>
  <si>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</si>
  <si>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</si>
  <si>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</si>
  <si>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</si>
  <si>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</si>
  <si>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</si>
  <si>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</si>
  <si>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</si>
  <si>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</si>
  <si>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</si>
  <si>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</si>
  <si>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</si>
  <si>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</si>
  <si>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</si>
  <si>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</si>
  <si>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</si>
  <si>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</si>
  <si>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</si>
  <si>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</si>
  <si>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</si>
  <si>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</si>
  <si>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</si>
  <si>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</si>
  <si>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</si>
  <si>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</si>
  <si>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</si>
  <si>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</si>
  <si>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</si>
  <si>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</si>
  <si>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</si>
  <si>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</si>
  <si>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</si>
  <si>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</si>
  <si>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</si>
  <si>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</si>
  <si>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</si>
  <si>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</si>
  <si>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</si>
  <si>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</si>
  <si>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</si>
  <si>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</si>
  <si>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</si>
  <si>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</si>
  <si>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</si>
  <si>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</si>
  <si>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</si>
  <si>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</si>
  <si>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</si>
  <si>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</si>
  <si>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</si>
  <si>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</si>
  <si>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</si>
  <si>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</si>
  <si>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</si>
  <si>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</si>
  <si>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</si>
  <si>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</si>
  <si>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</si>
  <si>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</si>
  <si>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</si>
  <si>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</si>
  <si>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</si>
  <si>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</si>
  <si>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</si>
  <si>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</si>
  <si>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</si>
  <si>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</si>
  <si>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</si>
  <si>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</si>
  <si>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</si>
  <si>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</si>
  <si>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</si>
  <si>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</si>
  <si>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</si>
  <si>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</si>
  <si>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</si>
  <si>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</si>
  <si>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</si>
  <si>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</si>
  <si>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</si>
  <si>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</si>
  <si>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</si>
  <si>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</si>
  <si>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</si>
  <si>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</si>
  <si>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</si>
  <si>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</si>
  <si>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</si>
  <si>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</si>
  <si>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</si>
  <si>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</si>
  <si>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</si>
  <si>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</si>
  <si>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</si>
  <si>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</si>
  <si>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</si>
  <si>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</si>
  <si>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</si>
  <si>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</si>
  <si>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</si>
  <si>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</si>
  <si>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</si>
  <si>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</si>
  <si>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</si>
  <si>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</si>
  <si>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</si>
  <si>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</si>
  <si>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</si>
  <si>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</si>
  <si>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</si>
  <si>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</si>
  <si>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</si>
  <si>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</si>
  <si>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</si>
  <si>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</si>
  <si>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</si>
  <si>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</si>
  <si>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</si>
  <si>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</si>
  <si>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</si>
  <si>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</si>
  <si>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</si>
  <si>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</si>
  <si>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</si>
  <si>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</si>
  <si>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</si>
  <si>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</si>
  <si>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</si>
  <si>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</si>
  <si>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</si>
  <si>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</si>
  <si>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</si>
  <si>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</si>
  <si>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</si>
  <si>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</si>
  <si>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</si>
  <si>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</si>
  <si>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</si>
  <si>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</si>
  <si>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</si>
  <si>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</si>
  <si>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</si>
  <si>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</si>
  <si>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</si>
  <si>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</si>
  <si>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</si>
  <si>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</si>
  <si>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</si>
  <si>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</si>
  <si>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</si>
  <si>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</si>
  <si>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</si>
  <si>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</si>
  <si>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</si>
  <si>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</si>
  <si>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</si>
  <si>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</si>
  <si>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</si>
  <si>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</si>
  <si>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</si>
  <si>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</si>
  <si>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</si>
  <si>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</si>
  <si>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</si>
  <si>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</si>
  <si>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</si>
  <si>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</si>
  <si>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</si>
  <si>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</si>
  <si>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</si>
  <si>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</si>
  <si>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</si>
  <si>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</si>
  <si>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</si>
  <si>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</si>
  <si>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</si>
  <si>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</si>
  <si>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</si>
  <si>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</si>
  <si>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</si>
  <si>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</si>
  <si>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</si>
  <si>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</si>
  <si>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</si>
  <si>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</si>
  <si>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</si>
  <si>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</si>
  <si>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</si>
  <si>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</si>
  <si>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</si>
  <si>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</si>
  <si>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</si>
  <si>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</si>
  <si>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</si>
  <si>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</si>
  <si>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</si>
  <si>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</si>
  <si>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</si>
  <si>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</si>
  <si>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</si>
  <si>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</si>
  <si>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</si>
  <si>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</si>
  <si>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</si>
  <si>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</si>
  <si>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</si>
  <si>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</si>
  <si>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</si>
  <si>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</si>
  <si>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</si>
  <si>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</si>
  <si>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</si>
  <si>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</si>
  <si>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</si>
  <si>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</si>
  <si>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</si>
  <si>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</si>
  <si>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</si>
  <si>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</si>
  <si>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</si>
  <si>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</si>
  <si>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</si>
  <si>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</si>
  <si>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</si>
  <si>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</si>
  <si>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</si>
  <si>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</si>
  <si>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</si>
  <si>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</si>
  <si>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</si>
  <si>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</si>
  <si>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</si>
  <si>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</si>
  <si>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</si>
  <si>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</si>
  <si>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</si>
  <si>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</si>
  <si>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</si>
  <si>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</si>
  <si>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</si>
  <si>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</si>
  <si>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</si>
  <si>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</si>
  <si>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</si>
  <si>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</si>
  <si>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</si>
  <si>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</si>
  <si>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</si>
  <si>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</si>
  <si>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</si>
  <si>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</si>
  <si>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</si>
  <si>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</si>
  <si>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</si>
  <si>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</si>
  <si>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</si>
  <si>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</si>
  <si>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</si>
  <si>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</si>
  <si>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</si>
  <si>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</si>
  <si>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</si>
  <si>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</si>
  <si>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</si>
  <si>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</si>
  <si>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</si>
  <si>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</si>
  <si>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</si>
  <si>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</si>
  <si>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</si>
  <si>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</si>
  <si>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</si>
  <si>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</si>
  <si>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</si>
  <si>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</si>
  <si>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</si>
  <si>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</si>
  <si>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</si>
  <si>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</si>
  <si>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</si>
  <si>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</si>
  <si>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</si>
  <si>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</si>
  <si>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</si>
  <si>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</si>
  <si>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</si>
  <si>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</si>
  <si>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</si>
  <si>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</si>
  <si>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</si>
  <si>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</si>
  <si>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</si>
  <si>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</si>
  <si>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</si>
  <si>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</si>
  <si>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</si>
  <si>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</si>
  <si>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</si>
  <si>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</si>
  <si>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</si>
  <si>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</si>
  <si>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</si>
  <si>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</si>
  <si>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</si>
  <si>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</si>
  <si>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</si>
  <si>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</si>
  <si>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</si>
  <si>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</si>
  <si>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</si>
  <si>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</si>
  <si>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</si>
  <si>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</si>
  <si>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</si>
  <si>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</si>
  <si>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</si>
  <si>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</si>
  <si>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</si>
  <si>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</si>
  <si>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</si>
  <si>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</si>
  <si>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</si>
  <si>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</si>
  <si>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</si>
  <si>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</si>
  <si>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</si>
  <si>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</si>
  <si>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</si>
  <si>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</si>
  <si>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</si>
  <si>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</si>
  <si>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</si>
  <si>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</si>
  <si>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</si>
  <si>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</si>
  <si>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</si>
  <si>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</si>
  <si>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</si>
  <si>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</si>
  <si>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</si>
  <si>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</si>
  <si>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</si>
  <si>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</si>
  <si>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</si>
  <si>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</si>
  <si>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</si>
  <si>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</si>
  <si>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</si>
  <si>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</si>
  <si>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</si>
  <si>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</si>
  <si>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</si>
  <si>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</si>
  <si>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</si>
  <si>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</si>
  <si>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</si>
  <si>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</si>
  <si>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</si>
  <si>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</si>
  <si>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</si>
  <si>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</si>
  <si>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</si>
  <si>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</si>
  <si>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</si>
  <si>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</si>
  <si>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</si>
  <si>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</si>
  <si>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</si>
  <si>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</si>
  <si>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</si>
  <si>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</si>
  <si>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</si>
  <si>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</si>
  <si>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</si>
  <si>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</si>
  <si>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</si>
  <si>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</si>
  <si>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</si>
  <si>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</si>
  <si>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</si>
  <si>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</si>
  <si>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</si>
  <si>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</si>
  <si>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</si>
  <si>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</si>
  <si>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</si>
  <si>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</si>
  <si>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</si>
  <si>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</si>
  <si>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</si>
  <si>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</si>
  <si>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</si>
  <si>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</si>
  <si>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</si>
  <si>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</si>
  <si>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</si>
  <si>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</si>
  <si>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</si>
  <si>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</si>
  <si>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</si>
  <si>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</si>
  <si>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</si>
  <si>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</si>
  <si>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</si>
  <si>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</si>
  <si>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</si>
  <si>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</si>
  <si>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</si>
  <si>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</si>
  <si>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</si>
  <si>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</si>
  <si>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</si>
  <si>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</si>
  <si>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</si>
  <si>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</si>
  <si>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</si>
  <si>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</si>
  <si>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</si>
  <si>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</si>
  <si>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</si>
  <si>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</si>
  <si>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</si>
  <si>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</si>
  <si>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</si>
  <si>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</si>
  <si>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</si>
  <si>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</si>
  <si>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</si>
  <si>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</si>
  <si>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</si>
  <si>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</si>
  <si>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</si>
  <si>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</si>
  <si>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</si>
  <si>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</si>
  <si>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</si>
  <si>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</si>
  <si>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</si>
  <si>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</si>
  <si>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</si>
  <si>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</si>
  <si>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</si>
  <si>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</si>
  <si>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</si>
  <si>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</si>
  <si>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</si>
  <si>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</si>
  <si>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</si>
  <si>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</si>
  <si>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</si>
  <si>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</si>
  <si>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</si>
  <si>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</si>
  <si>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</si>
  <si>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</si>
  <si>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</si>
  <si>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</si>
  <si>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</si>
  <si>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</si>
  <si>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</si>
  <si>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</si>
  <si>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</si>
  <si>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</si>
  <si>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</si>
  <si>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</si>
  <si>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</si>
  <si>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</si>
  <si>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</si>
  <si>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</si>
  <si>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</si>
  <si>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</si>
  <si>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</si>
  <si>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</si>
  <si>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</si>
  <si>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</si>
  <si>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</si>
  <si>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</si>
  <si>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</si>
  <si>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</si>
  <si>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</si>
  <si>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</si>
  <si>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</si>
  <si>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</si>
  <si>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</si>
  <si>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</si>
  <si>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</si>
  <si>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</si>
  <si>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</si>
  <si>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</si>
  <si>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</si>
  <si>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</si>
  <si>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</si>
  <si>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</si>
  <si>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</si>
  <si>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</si>
  <si>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</si>
  <si>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</si>
  <si>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</si>
  <si>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</si>
  <si>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</si>
  <si>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</si>
  <si>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</si>
  <si>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</si>
  <si>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</si>
  <si>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</si>
  <si>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</si>
  <si>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</si>
  <si>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</si>
  <si>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</si>
  <si>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</si>
  <si>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</si>
  <si>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</si>
  <si>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</si>
  <si>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</si>
  <si>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</si>
  <si>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</si>
  <si>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</si>
  <si>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</si>
  <si>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</si>
  <si>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</si>
  <si>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</si>
  <si>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</si>
  <si>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</si>
  <si>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</si>
  <si>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</si>
  <si>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</si>
  <si>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</si>
  <si>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</si>
  <si>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</si>
  <si>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</si>
  <si>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</si>
  <si>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</si>
  <si>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</si>
  <si>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</si>
  <si>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</si>
  <si>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</si>
  <si>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</si>
  <si>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</si>
  <si>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</si>
  <si>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</si>
  <si>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</si>
  <si>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</si>
  <si>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</si>
  <si>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</si>
  <si>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</si>
  <si>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</si>
  <si>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</si>
  <si>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</si>
  <si>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</si>
  <si>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</si>
  <si>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</si>
  <si>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</si>
  <si>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</si>
  <si>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</si>
  <si>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</si>
  <si>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</si>
  <si>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</si>
  <si>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</si>
  <si>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</si>
  <si>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</si>
  <si>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</si>
  <si>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</si>
  <si>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</si>
  <si>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</si>
  <si>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</si>
  <si>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</si>
  <si>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</si>
  <si>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</si>
  <si>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</si>
  <si>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</si>
  <si>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</si>
  <si>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</si>
  <si>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</si>
  <si>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</si>
  <si>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</si>
  <si>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</si>
  <si>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</si>
  <si>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</si>
  <si>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</si>
  <si>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</si>
  <si>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</si>
  <si>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</si>
  <si>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</si>
  <si>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</si>
  <si>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</si>
  <si>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</si>
  <si>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</si>
  <si>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</si>
  <si>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</si>
  <si>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</si>
  <si>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</si>
  <si>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</si>
  <si>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</si>
  <si>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</si>
  <si>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</si>
  <si>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</si>
  <si>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</si>
  <si>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</si>
  <si>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</si>
  <si>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</si>
  <si>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</si>
  <si>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</si>
  <si>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</si>
  <si>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</si>
  <si>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</si>
  <si>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</si>
  <si>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</si>
  <si>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</si>
  <si>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</si>
  <si>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</si>
  <si>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</si>
  <si>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</si>
  <si>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</si>
  <si>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</si>
  <si>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</si>
  <si>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</si>
  <si>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</si>
  <si>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</si>
  <si>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</si>
  <si>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</si>
  <si>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</si>
  <si>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</si>
  <si>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</si>
  <si>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</si>
  <si>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</si>
  <si>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</si>
  <si>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</si>
  <si>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</si>
  <si>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</si>
  <si>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</si>
  <si>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</si>
  <si>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</si>
  <si>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</si>
  <si>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</si>
  <si>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</si>
  <si>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</si>
  <si>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</si>
  <si>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</si>
  <si>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</si>
  <si>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</si>
  <si>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</si>
  <si>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</si>
  <si>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</si>
  <si>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</si>
  <si>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</si>
  <si>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</si>
  <si>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</si>
  <si>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</si>
  <si>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</si>
  <si>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</si>
  <si>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</si>
  <si>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</si>
  <si>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</si>
  <si>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</si>
  <si>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</si>
  <si>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</si>
  <si>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</si>
  <si>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</si>
  <si>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</si>
  <si>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</si>
  <si>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</si>
  <si>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</si>
  <si>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</si>
  <si>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</si>
  <si>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</si>
  <si>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</si>
  <si>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</si>
  <si>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</si>
  <si>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</si>
  <si>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</si>
  <si>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</si>
  <si>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</si>
  <si>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</si>
  <si>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</si>
  <si>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</si>
  <si>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</si>
  <si>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</si>
  <si>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</si>
  <si>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</si>
  <si>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</si>
  <si>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</si>
  <si>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</si>
  <si>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</si>
  <si>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</si>
  <si>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</si>
  <si>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</si>
  <si>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</si>
  <si>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</si>
  <si>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</si>
  <si>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</si>
  <si>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</si>
  <si>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</si>
  <si>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</si>
  <si>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</si>
  <si>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</si>
  <si>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</si>
  <si>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</si>
  <si>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</si>
  <si>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</si>
  <si>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</si>
  <si>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</si>
  <si>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</si>
  <si>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</si>
  <si>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</si>
  <si>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</si>
  <si>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</si>
  <si>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</si>
  <si>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</si>
  <si>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</si>
  <si>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</si>
  <si>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</si>
  <si>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</si>
  <si>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</si>
  <si>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</si>
  <si>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</si>
  <si>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</si>
  <si>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</si>
  <si>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</si>
  <si>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</si>
  <si>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</si>
  <si>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</si>
  <si>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</si>
  <si>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</si>
  <si>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</si>
  <si>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</si>
  <si>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</si>
  <si>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</si>
  <si>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</si>
  <si>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</si>
  <si>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</si>
  <si>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</si>
  <si>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</si>
  <si>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</si>
  <si>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</si>
  <si>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</si>
  <si>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</si>
  <si>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</si>
  <si>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</si>
  <si>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</si>
  <si>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</si>
  <si>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</si>
  <si>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</si>
  <si>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</si>
  <si>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</si>
  <si>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</si>
  <si>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</si>
  <si>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</si>
  <si>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</si>
  <si>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</si>
  <si>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</si>
  <si>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</si>
  <si>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</si>
  <si>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</si>
  <si>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</si>
  <si>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</si>
  <si>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</si>
  <si>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</si>
  <si>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</si>
  <si>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</si>
  <si>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</si>
  <si>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</si>
  <si>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</si>
  <si>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</si>
  <si>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</si>
  <si>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</si>
  <si>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</si>
  <si>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</si>
  <si>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</si>
  <si>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</si>
  <si>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</si>
  <si>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</si>
  <si>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</si>
  <si>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</si>
  <si>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</si>
  <si>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</si>
  <si>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</si>
  <si>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</si>
  <si>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</si>
  <si>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</si>
  <si>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</si>
  <si>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</si>
  <si>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</si>
  <si>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</si>
  <si>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</si>
  <si>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</si>
  <si>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</si>
  <si>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</si>
  <si>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</si>
  <si>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</si>
  <si>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</si>
  <si>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</si>
  <si>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</si>
  <si>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</si>
  <si>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</si>
  <si>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</si>
  <si>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</si>
  <si>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</si>
  <si>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</si>
  <si>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</si>
  <si>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</si>
  <si>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</si>
  <si>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</si>
  <si>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</si>
  <si>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</si>
  <si>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</si>
  <si>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</si>
  <si>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</si>
  <si>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</si>
  <si>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</si>
  <si>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</si>
  <si>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</si>
  <si>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</si>
  <si>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</si>
  <si>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</si>
  <si>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</si>
  <si>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</si>
  <si>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</si>
  <si>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</si>
  <si>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</si>
  <si>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</si>
  <si>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</si>
  <si>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</si>
  <si>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</si>
  <si>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</si>
  <si>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</si>
  <si>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</si>
  <si>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</si>
  <si>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</si>
  <si>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</si>
  <si>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</si>
  <si>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</si>
  <si>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</si>
  <si>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</si>
  <si>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</si>
  <si>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</si>
  <si>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</si>
  <si>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</si>
  <si>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</si>
  <si>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</si>
  <si>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</si>
  <si>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</si>
  <si>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</si>
  <si>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</si>
  <si>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</si>
  <si>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</si>
  <si>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</si>
  <si>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</si>
  <si>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</si>
  <si>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</si>
  <si>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</si>
  <si>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</si>
  <si>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</si>
  <si>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</si>
  <si>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</si>
  <si>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</si>
  <si>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</si>
  <si>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</si>
  <si>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</si>
  <si>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</si>
  <si>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</si>
  <si>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</si>
  <si>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</si>
  <si>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</si>
  <si>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</si>
  <si>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</si>
  <si>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</si>
  <si>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</si>
  <si>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</si>
  <si>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</si>
  <si>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</si>
  <si>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</si>
  <si>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</si>
  <si>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</si>
  <si>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</si>
  <si>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</si>
  <si>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</si>
  <si>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</si>
  <si>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</si>
  <si>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</si>
  <si>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</si>
  <si>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</si>
  <si>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</si>
  <si>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</si>
  <si>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</si>
  <si>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</si>
  <si>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</si>
  <si>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</si>
  <si>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</si>
  <si>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</si>
  <si>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</si>
  <si>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</si>
  <si>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</si>
  <si>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</si>
  <si>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</si>
  <si>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</si>
  <si>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</si>
  <si>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</si>
  <si>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</si>
  <si>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</si>
  <si>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</si>
  <si>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</si>
  <si>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</si>
  <si>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</si>
  <si>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</si>
  <si>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</si>
  <si>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</si>
  <si>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</si>
  <si>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</si>
  <si>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</si>
  <si>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</si>
  <si>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</si>
  <si>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</si>
  <si>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</si>
  <si>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</si>
  <si>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</si>
  <si>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</si>
  <si>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</si>
  <si>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</si>
  <si>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</si>
  <si>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</si>
  <si>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</si>
  <si>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</si>
  <si>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</si>
  <si>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</si>
  <si>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</si>
  <si>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</si>
  <si>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</si>
  <si>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</si>
  <si>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</si>
  <si>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</si>
  <si>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</si>
  <si>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</si>
  <si>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</si>
  <si>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</si>
  <si>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</si>
  <si>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</si>
  <si>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</si>
  <si>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</si>
  <si>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</si>
  <si>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</si>
  <si>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</si>
  <si>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</si>
  <si>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</si>
  <si>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</si>
  <si>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</si>
  <si>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</si>
  <si>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</si>
  <si>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</si>
  <si>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</si>
  <si>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</si>
  <si>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</si>
  <si>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</si>
  <si>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</si>
  <si>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</si>
  <si>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</si>
  <si>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</si>
  <si>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</si>
  <si>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</si>
  <si>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</si>
  <si>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</si>
  <si>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</si>
  <si>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</si>
  <si>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</si>
  <si>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</si>
  <si>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</si>
  <si>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</si>
  <si>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</si>
  <si>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</si>
  <si>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</si>
  <si>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</si>
  <si>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</si>
  <si>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</si>
  <si>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</si>
  <si>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</si>
  <si>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</si>
  <si>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</si>
  <si>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</si>
  <si>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</si>
  <si>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</si>
  <si>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</si>
  <si>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</si>
  <si>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</si>
  <si>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</si>
  <si>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</si>
  <si>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</si>
  <si>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</si>
  <si>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</si>
  <si>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</si>
  <si>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</si>
  <si>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</si>
  <si>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</si>
  <si>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</si>
  <si>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</si>
  <si>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</si>
  <si>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</si>
  <si>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</si>
  <si>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</si>
  <si>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</si>
  <si>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</si>
  <si>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</si>
  <si>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</si>
  <si>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</si>
  <si>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</si>
  <si>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</si>
  <si>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</si>
  <si>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</si>
  <si>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</si>
  <si>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</si>
  <si>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</si>
  <si>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</si>
  <si>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</si>
  <si>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</si>
  <si>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</si>
  <si>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</si>
  <si>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</si>
  <si>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</si>
  <si>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</si>
  <si>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</si>
  <si>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</si>
  <si>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</si>
  <si>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</si>
  <si>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</si>
  <si>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</si>
  <si>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</si>
  <si>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</si>
  <si>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</si>
  <si>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</si>
  <si>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</si>
  <si>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</si>
  <si>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</si>
  <si>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</si>
  <si>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</si>
  <si>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</si>
  <si>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</si>
  <si>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</si>
  <si>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</si>
  <si>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</si>
  <si>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</si>
  <si>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</si>
  <si>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</si>
  <si>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</si>
  <si>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</si>
  <si>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</si>
  <si>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</si>
  <si>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</si>
  <si>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</si>
  <si>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</si>
  <si>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</si>
  <si>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</si>
  <si>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</si>
  <si>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</si>
  <si>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</si>
  <si>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</si>
  <si>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</si>
  <si>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</si>
  <si>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</si>
  <si>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</si>
  <si>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</si>
  <si>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</si>
  <si>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</si>
  <si>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</si>
  <si>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</si>
  <si>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</si>
  <si>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</si>
  <si>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</si>
  <si>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</si>
  <si>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</si>
  <si>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</si>
  <si>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</si>
  <si>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</si>
  <si>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</si>
  <si>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</si>
  <si>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</si>
  <si>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</si>
  <si>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</si>
  <si>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</si>
  <si>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</si>
  <si>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</si>
  <si>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</si>
  <si>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</si>
  <si>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</si>
  <si>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</si>
  <si>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</si>
  <si>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</si>
  <si>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</si>
  <si>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</si>
  <si>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</si>
  <si>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</si>
  <si>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</si>
  <si>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</si>
  <si>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</si>
  <si>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</si>
  <si>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</si>
  <si>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</si>
  <si>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</si>
  <si>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</si>
  <si>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</si>
  <si>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</si>
  <si>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</si>
  <si>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</si>
  <si>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</si>
  <si>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</si>
  <si>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</si>
  <si>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</si>
  <si>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</si>
  <si>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</si>
  <si>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</si>
  <si>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</si>
  <si>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</si>
  <si>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</si>
  <si>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</si>
  <si>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</si>
  <si>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</si>
  <si>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</si>
  <si>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</si>
  <si>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</si>
  <si>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</si>
  <si>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</si>
  <si>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</si>
  <si>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</si>
  <si>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</si>
  <si>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</si>
  <si>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</si>
  <si>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</si>
  <si>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</si>
  <si>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</si>
  <si>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</si>
  <si>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</si>
  <si>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</si>
  <si>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</si>
  <si>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</si>
  <si>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</si>
  <si>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</si>
  <si>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</si>
  <si>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</si>
  <si>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</si>
  <si>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</si>
  <si>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</si>
  <si>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</si>
  <si>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</si>
  <si>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</si>
  <si>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</si>
  <si>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</si>
  <si>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</si>
  <si>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</si>
  <si>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</si>
  <si>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</si>
  <si>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</si>
  <si>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</si>
  <si>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</si>
  <si>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</si>
  <si>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</si>
  <si>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</si>
  <si>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</si>
  <si>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</si>
  <si>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</si>
  <si>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</si>
  <si>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</si>
  <si>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</si>
  <si>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</si>
  <si>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</si>
  <si>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</si>
  <si>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</si>
  <si>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</si>
  <si>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</si>
  <si>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</si>
  <si>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</si>
  <si>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</si>
  <si>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</si>
  <si>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</si>
  <si>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</si>
  <si>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</si>
  <si>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</si>
  <si>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</si>
  <si>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</si>
  <si>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</si>
  <si>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</si>
  <si>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</si>
  <si>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</si>
  <si>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</si>
  <si>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</si>
  <si>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</si>
  <si>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</si>
  <si>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</si>
  <si>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</si>
  <si>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</si>
  <si>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</si>
  <si>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</si>
  <si>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</si>
  <si>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</si>
  <si>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</si>
  <si>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</si>
  <si>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</si>
  <si>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</si>
  <si>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</si>
  <si>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</si>
  <si>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</si>
  <si>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</si>
  <si>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</si>
  <si>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</si>
  <si>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</si>
  <si>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</si>
  <si>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</si>
  <si>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</si>
  <si>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</si>
  <si>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</si>
  <si>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</si>
  <si>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</si>
  <si>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</si>
  <si>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</si>
  <si>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</si>
  <si>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</si>
  <si>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</si>
  <si>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</si>
  <si>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</si>
  <si>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</si>
  <si>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</si>
  <si>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</si>
  <si>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</si>
  <si>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</si>
  <si>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</si>
  <si>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</si>
  <si>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</si>
  <si>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</si>
  <si>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</si>
  <si>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</si>
  <si>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</si>
  <si>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</si>
  <si>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</si>
  <si>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</si>
  <si>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</si>
  <si>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</si>
  <si>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</si>
  <si>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</si>
  <si>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</si>
  <si>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</si>
  <si>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</si>
  <si>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</si>
  <si>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</si>
  <si>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</si>
  <si>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</si>
  <si>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</si>
  <si>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</si>
  <si>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</si>
  <si>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</si>
  <si>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</si>
  <si>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</si>
  <si>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</si>
  <si>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</si>
  <si>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</si>
  <si>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</si>
  <si>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</si>
  <si>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</si>
  <si>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</si>
  <si>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</si>
  <si>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</si>
  <si>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</si>
  <si>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</si>
  <si>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</si>
  <si>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</si>
  <si>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</si>
  <si>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</si>
  <si>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</si>
  <si>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</si>
  <si>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</si>
  <si>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</si>
  <si>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</si>
  <si>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</si>
  <si>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</si>
  <si>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</si>
  <si>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</si>
  <si>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</si>
  <si>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</si>
  <si>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</si>
  <si>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</si>
  <si>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</si>
  <si>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</si>
  <si>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</si>
  <si>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</si>
  <si>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</si>
  <si>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</si>
  <si>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</si>
  <si>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</si>
  <si>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</si>
  <si>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</si>
  <si>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</si>
  <si>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</si>
  <si>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</si>
  <si>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</si>
  <si>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</si>
  <si>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</si>
  <si>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</si>
  <si>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</si>
  <si>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</si>
  <si>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</si>
  <si>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</si>
  <si>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</si>
  <si>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</si>
  <si>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</si>
  <si>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</si>
  <si>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</si>
  <si>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</si>
  <si>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</si>
  <si>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</si>
  <si>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</si>
  <si>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</si>
  <si>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</si>
  <si>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</si>
  <si>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</si>
  <si>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</si>
  <si>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</si>
  <si>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</si>
  <si>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</si>
  <si>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</si>
  <si>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</si>
  <si>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</si>
  <si>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</si>
  <si>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</si>
  <si>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</si>
  <si>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</si>
  <si>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</si>
  <si>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</si>
  <si>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</si>
  <si>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</si>
  <si>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</si>
  <si>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</si>
  <si>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</si>
  <si>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</si>
  <si>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</si>
  <si>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</si>
  <si>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</si>
  <si>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</si>
  <si>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</si>
  <si>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</si>
  <si>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</si>
  <si>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</si>
  <si>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</si>
  <si>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</si>
  <si>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</si>
  <si>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</si>
  <si>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</si>
  <si>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</si>
  <si>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</si>
  <si>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</si>
  <si>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</si>
  <si>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</si>
  <si>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</si>
  <si>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</si>
  <si>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</si>
  <si>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</si>
  <si>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</si>
  <si>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</si>
  <si>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</si>
  <si>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</si>
  <si>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</si>
  <si>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</si>
  <si>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</si>
  <si>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</si>
  <si>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</si>
  <si>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</si>
  <si>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</si>
  <si>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</si>
  <si>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</si>
  <si>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</si>
  <si>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</si>
  <si>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</si>
  <si>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</si>
  <si>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</si>
  <si>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</si>
  <si>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</si>
  <si>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</si>
  <si>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</si>
  <si>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</si>
  <si>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</si>
  <si>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</si>
  <si>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</si>
  <si>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</si>
  <si>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</si>
  <si>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</si>
  <si>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</si>
  <si>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</si>
  <si>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</si>
  <si>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</si>
  <si>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</si>
  <si>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</si>
  <si>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</si>
  <si>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</si>
  <si>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</si>
  <si>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</si>
  <si>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</si>
  <si>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</si>
  <si>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</si>
  <si>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</si>
  <si>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</si>
  <si>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</si>
  <si>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</si>
  <si>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</si>
  <si>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</si>
  <si>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</si>
  <si>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</si>
  <si>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</si>
  <si>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</si>
  <si>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</si>
  <si>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</si>
  <si>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</si>
  <si>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</si>
  <si>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</si>
  <si>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</si>
  <si>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</si>
  <si>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</si>
  <si>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</si>
  <si>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</si>
  <si>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</si>
  <si>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</si>
  <si>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</si>
  <si>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</si>
  <si>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</si>
  <si>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</si>
  <si>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</si>
  <si>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</si>
  <si>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</si>
  <si>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</si>
  <si>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</si>
  <si>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</si>
  <si>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</si>
  <si>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</si>
  <si>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</si>
  <si>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</si>
  <si>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</si>
  <si>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</si>
  <si>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</si>
  <si>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</si>
  <si>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</si>
  <si>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</si>
  <si>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</si>
  <si>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</si>
  <si>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</si>
  <si>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</si>
  <si>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</si>
  <si>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</si>
  <si>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</si>
  <si>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</si>
  <si>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</si>
  <si>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</si>
  <si>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</si>
  <si>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</si>
  <si>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</si>
  <si>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</si>
  <si>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</si>
  <si>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</si>
  <si>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</si>
  <si>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</si>
  <si>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</si>
  <si>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</si>
  <si>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</si>
  <si>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</si>
  <si>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</si>
  <si>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</si>
  <si>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</si>
  <si>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</si>
  <si>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</si>
  <si>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</si>
  <si>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</si>
  <si>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</si>
  <si>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</si>
  <si>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</si>
  <si>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</si>
  <si>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</si>
  <si>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</si>
  <si>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</si>
  <si>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</si>
  <si>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</si>
  <si>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</si>
  <si>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</si>
  <si>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</si>
  <si>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</si>
  <si>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</si>
  <si>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</si>
  <si>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</si>
  <si>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</si>
  <si>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</si>
  <si>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</si>
  <si>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</si>
  <si>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</si>
  <si>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</si>
  <si>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</si>
  <si>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</si>
  <si>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</si>
  <si>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</si>
  <si>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</si>
  <si>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</si>
  <si>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</si>
  <si>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</si>
  <si>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</si>
  <si>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</si>
  <si>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</si>
  <si>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</si>
  <si>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</si>
  <si>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</si>
  <si>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</si>
  <si>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</si>
  <si>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</si>
  <si>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</si>
  <si>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</si>
  <si>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</si>
  <si>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</si>
  <si>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</si>
  <si>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</si>
  <si>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</si>
  <si>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</si>
  <si>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</si>
  <si>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</si>
  <si>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</si>
  <si>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</si>
  <si>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</si>
  <si>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</si>
  <si>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</si>
  <si>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</si>
  <si>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</si>
  <si>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</si>
  <si>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</si>
  <si>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</si>
  <si>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</si>
  <si>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</si>
  <si>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</si>
  <si>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</si>
  <si>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</si>
  <si>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</si>
  <si>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</si>
  <si>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</si>
  <si>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</si>
  <si>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</si>
  <si>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</si>
  <si>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</si>
  <si>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</si>
  <si>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</si>
  <si>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</si>
  <si>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</si>
  <si>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</si>
  <si>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</si>
  <si>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</si>
  <si>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</si>
  <si>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</si>
  <si>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</si>
  <si>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</si>
  <si>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</si>
  <si>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</si>
  <si>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</si>
  <si>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</si>
  <si>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</si>
  <si>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</si>
  <si>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</si>
  <si>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</si>
  <si>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</si>
  <si>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</si>
  <si>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</si>
  <si>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</si>
  <si>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</si>
  <si>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</si>
  <si>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</si>
  <si>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</si>
  <si>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</si>
  <si>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</si>
  <si>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</si>
  <si>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</si>
  <si>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</si>
  <si>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</si>
  <si>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</si>
  <si>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</si>
  <si>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</si>
  <si>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</si>
  <si>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</si>
  <si>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</si>
  <si>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</si>
  <si>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</si>
  <si>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</si>
  <si>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</si>
  <si>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</si>
  <si>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</si>
  <si>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</si>
  <si>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</si>
  <si>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</si>
  <si>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</si>
  <si>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</si>
  <si>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</si>
  <si>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</si>
  <si>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</si>
  <si>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</si>
  <si>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</si>
  <si>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</si>
  <si>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</si>
  <si>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</si>
  <si>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</si>
  <si>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</si>
  <si>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</si>
  <si>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</si>
  <si>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</si>
  <si>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</si>
  <si>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</si>
  <si>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</si>
  <si>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</si>
  <si>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</si>
  <si>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</si>
  <si>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</si>
  <si>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</si>
  <si>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</si>
  <si>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</si>
  <si>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</si>
  <si>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</si>
  <si>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</si>
  <si>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</si>
  <si>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</si>
  <si>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</si>
  <si>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</si>
  <si>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</si>
  <si>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</si>
  <si>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</si>
  <si>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</si>
  <si>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</si>
  <si>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</si>
  <si>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</si>
  <si>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</si>
  <si>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</si>
  <si>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</si>
  <si>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</si>
  <si>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</si>
  <si>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</si>
  <si>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</si>
  <si>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</si>
  <si>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</si>
  <si>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</si>
  <si>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</si>
  <si>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</si>
  <si>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</si>
  <si>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</si>
  <si>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</si>
  <si>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</si>
  <si>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</si>
  <si>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</si>
  <si>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</si>
  <si>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</si>
  <si>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</si>
  <si>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</si>
  <si>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</si>
  <si>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</si>
  <si>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</si>
  <si>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</si>
  <si>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</si>
  <si>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</si>
  <si>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</si>
  <si>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</si>
  <si>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</si>
  <si>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</si>
  <si>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</si>
  <si>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</si>
  <si>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</si>
  <si>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</si>
  <si>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</si>
  <si>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</si>
  <si>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</si>
  <si>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</si>
  <si>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</si>
  <si>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</si>
  <si>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</si>
  <si>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</si>
  <si>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</si>
  <si>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</si>
  <si>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</si>
  <si>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</si>
  <si>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</si>
  <si>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</si>
  <si>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</si>
  <si>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</si>
  <si>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</si>
  <si>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</si>
  <si>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</si>
  <si>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</si>
  <si>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</si>
  <si>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</si>
  <si>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</si>
  <si>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</si>
  <si>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</si>
  <si>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</si>
  <si>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</si>
  <si>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</si>
  <si>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</si>
  <si>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</si>
  <si>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</si>
  <si>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</si>
  <si>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</si>
  <si>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</si>
  <si>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</si>
  <si>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</si>
  <si>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</si>
  <si>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</si>
  <si>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</si>
  <si>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</si>
  <si>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</si>
  <si>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</si>
  <si>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</si>
  <si>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</si>
  <si>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</si>
  <si>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</si>
  <si>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</si>
  <si>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</si>
  <si>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</si>
  <si>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</si>
  <si>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</si>
  <si>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</si>
  <si>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</si>
  <si>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</si>
  <si>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</si>
  <si>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</si>
  <si>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</si>
  <si>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</si>
  <si>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</si>
  <si>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</si>
  <si>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</si>
  <si>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</si>
  <si>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</si>
  <si>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</si>
  <si>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</si>
  <si>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</si>
  <si>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</si>
  <si>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</si>
  <si>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</si>
  <si>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</si>
  <si>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</si>
  <si>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</si>
  <si>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</si>
  <si>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</si>
  <si>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</si>
  <si>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</si>
  <si>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</si>
  <si>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</si>
  <si>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</si>
  <si>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</si>
  <si>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</si>
  <si>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</si>
  <si>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</si>
  <si>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</si>
  <si>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</si>
  <si>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</si>
  <si>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</si>
  <si>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</si>
  <si>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</si>
  <si>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</si>
  <si>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</si>
  <si>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</si>
  <si>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</si>
  <si>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</si>
  <si>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</si>
  <si>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</si>
  <si>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</si>
  <si>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</si>
  <si>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</si>
  <si>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</si>
  <si>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</si>
  <si>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</si>
  <si>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</si>
  <si>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</si>
  <si>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</si>
  <si>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</si>
  <si>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</si>
  <si>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</si>
  <si>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</si>
  <si>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</si>
  <si>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</si>
  <si>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</si>
  <si>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</si>
  <si>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</si>
  <si>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</si>
  <si>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</si>
  <si>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</si>
  <si>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</si>
  <si>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</si>
  <si>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</si>
  <si>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</si>
  <si>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</si>
  <si>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</si>
  <si>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</si>
  <si>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</si>
  <si>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</si>
  <si>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</si>
  <si>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</si>
  <si>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</si>
  <si>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</si>
  <si>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</si>
  <si>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</si>
  <si>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</si>
  <si>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</si>
  <si>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</si>
  <si>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</si>
  <si>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</si>
  <si>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</si>
  <si>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</si>
  <si>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</si>
  <si>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</si>
  <si>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</si>
  <si>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</si>
  <si>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</si>
  <si>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</si>
  <si>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</si>
  <si>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</si>
  <si>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</si>
  <si>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</si>
  <si>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</si>
  <si>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</si>
  <si>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</si>
  <si>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</si>
  <si>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</si>
  <si>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</si>
  <si>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</si>
  <si>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</si>
  <si>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</si>
  <si>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</si>
  <si>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</si>
  <si>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</si>
  <si>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</si>
  <si>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</si>
  <si>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</si>
  <si>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</si>
  <si>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</si>
  <si>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</si>
  <si>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</si>
  <si>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</si>
  <si>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</si>
  <si>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</si>
  <si>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</si>
  <si>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</si>
  <si>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</si>
  <si>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</si>
  <si>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</si>
  <si>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</si>
  <si>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</si>
  <si>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</si>
  <si>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</si>
  <si>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</si>
  <si>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</si>
  <si>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</si>
  <si>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</si>
  <si>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</si>
  <si>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</si>
  <si>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</si>
  <si>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</si>
  <si>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</si>
  <si>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</si>
  <si>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</si>
  <si>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</si>
  <si>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</si>
  <si>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</si>
  <si>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</si>
  <si>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</si>
  <si>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</si>
  <si>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</si>
  <si>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</si>
  <si>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</si>
  <si>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</si>
  <si>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</si>
  <si>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</si>
  <si>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</si>
  <si>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</si>
  <si>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</si>
  <si>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</si>
  <si>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</si>
  <si>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</si>
  <si>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</si>
  <si>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</si>
  <si>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</si>
  <si>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</si>
  <si>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</si>
  <si>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</si>
  <si>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</si>
  <si>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</si>
  <si>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</si>
  <si>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</si>
  <si>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</si>
  <si>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</si>
  <si>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</si>
  <si>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</si>
  <si>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</si>
  <si>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</si>
  <si>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</si>
  <si>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</si>
  <si>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</si>
  <si>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</si>
  <si>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</si>
  <si>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</si>
  <si>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</si>
  <si>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</si>
  <si>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</si>
  <si>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</si>
  <si>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</si>
  <si>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</si>
  <si>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</si>
  <si>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</si>
  <si>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</si>
  <si>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</si>
  <si>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</si>
  <si>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</si>
  <si>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</si>
  <si>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</si>
  <si>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</si>
  <si>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</si>
  <si>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</si>
  <si>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</si>
  <si>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</si>
  <si>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</si>
  <si>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</si>
  <si>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</si>
  <si>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</si>
  <si>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</si>
  <si>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</si>
  <si>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</si>
  <si>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</si>
  <si>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</si>
  <si>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</si>
  <si>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</si>
  <si>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</si>
  <si>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</si>
  <si>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</si>
  <si>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</si>
  <si>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</si>
  <si>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</si>
  <si>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</si>
  <si>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</si>
  <si>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</si>
  <si>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</si>
  <si>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</si>
  <si>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</si>
  <si>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</si>
  <si>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</si>
  <si>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</si>
  <si>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</si>
  <si>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</si>
  <si>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</si>
  <si>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</si>
  <si>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</si>
  <si>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</si>
  <si>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</si>
  <si>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</si>
  <si>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</si>
  <si>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</si>
  <si>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</si>
  <si>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</si>
  <si>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</si>
  <si>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</si>
  <si>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</si>
  <si>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</si>
  <si>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</si>
  <si>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</si>
  <si>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</si>
  <si>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</si>
  <si>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</si>
  <si>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</si>
  <si>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</si>
  <si>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</si>
  <si>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</si>
  <si>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</si>
  <si>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</si>
  <si>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</si>
  <si>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</si>
  <si>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</si>
  <si>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</si>
  <si>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</si>
  <si>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</si>
  <si>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</si>
  <si>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</si>
  <si>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</si>
  <si>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</si>
  <si>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</si>
  <si>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</si>
  <si>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</si>
  <si>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</si>
  <si>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</si>
  <si>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</si>
  <si>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</si>
  <si>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</si>
  <si>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</si>
  <si>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</si>
  <si>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</si>
  <si>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</si>
  <si>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</si>
  <si>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</si>
  <si>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</si>
  <si>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</si>
  <si>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</si>
  <si>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</si>
  <si>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</si>
  <si>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</si>
  <si>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</si>
  <si>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</si>
  <si>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</si>
  <si>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</si>
  <si>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</si>
  <si>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</si>
  <si>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</si>
  <si>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</si>
  <si>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</si>
  <si>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</si>
  <si>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</si>
  <si>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</si>
  <si>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</si>
  <si>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</si>
  <si>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</si>
  <si>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</si>
  <si>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</si>
  <si>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</si>
  <si>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</si>
  <si>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</si>
  <si>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</si>
  <si>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</si>
  <si>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</si>
  <si>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</si>
  <si>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</si>
  <si>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</si>
  <si>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</si>
  <si>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</si>
  <si>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</si>
  <si>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</si>
  <si>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</si>
  <si>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</si>
  <si>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</si>
  <si>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</si>
  <si>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</si>
  <si>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</si>
  <si>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</si>
  <si>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</si>
  <si>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</si>
  <si>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</si>
  <si>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</si>
  <si>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</si>
  <si>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</si>
  <si>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</si>
  <si>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</si>
  <si>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</si>
  <si>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</si>
  <si>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</si>
  <si>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</si>
  <si>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</si>
  <si>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</si>
  <si>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</si>
  <si>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</si>
  <si>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</si>
  <si>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</si>
  <si>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</si>
  <si>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</si>
  <si>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</si>
  <si>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</si>
  <si>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</si>
  <si>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</si>
  <si>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</si>
  <si>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</si>
  <si>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</si>
  <si>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</si>
  <si>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</si>
  <si>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</si>
  <si>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</si>
  <si>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</si>
  <si>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</si>
  <si>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</si>
  <si>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</si>
  <si>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</si>
  <si>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</si>
  <si>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</si>
  <si>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</si>
  <si>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</si>
  <si>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</si>
  <si>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</si>
  <si>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</si>
  <si>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</si>
  <si>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</si>
  <si>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</si>
  <si>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</si>
  <si>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</si>
  <si>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</si>
  <si>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</si>
  <si>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</si>
  <si>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</si>
  <si>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</si>
  <si>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</si>
  <si>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</si>
  <si>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</si>
  <si>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</si>
  <si>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</si>
  <si>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</si>
  <si>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</si>
  <si>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</si>
  <si>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</si>
  <si>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</si>
  <si>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</si>
  <si>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</si>
  <si>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</si>
  <si>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</si>
  <si>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</si>
  <si>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</si>
  <si>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</si>
  <si>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</si>
  <si>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</si>
  <si>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</si>
  <si>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</si>
  <si>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</si>
  <si>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</si>
  <si>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</si>
  <si>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</si>
  <si>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</si>
  <si>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</si>
  <si>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</si>
  <si>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</si>
  <si>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</si>
  <si>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</si>
  <si>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</si>
  <si>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</si>
  <si>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</si>
  <si>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</si>
  <si>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</si>
  <si>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</si>
  <si>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</si>
  <si>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</si>
  <si>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</si>
  <si>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</si>
  <si>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</si>
  <si>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</si>
  <si>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</si>
  <si>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</si>
  <si>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</si>
  <si>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</si>
  <si>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</si>
  <si>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</si>
  <si>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</si>
  <si>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</si>
  <si>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</si>
  <si>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</si>
  <si>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</si>
  <si>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</si>
  <si>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</si>
  <si>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</si>
  <si>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</si>
  <si>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</si>
  <si>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</si>
  <si>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</si>
  <si>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</si>
  <si>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</si>
  <si>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</si>
  <si>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</si>
  <si>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</si>
  <si>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</si>
  <si>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</si>
  <si>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</si>
  <si>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</si>
  <si>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</si>
  <si>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</si>
  <si>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</si>
  <si>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</si>
  <si>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</si>
  <si>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</si>
  <si>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</si>
  <si>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</si>
  <si>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</si>
  <si>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</si>
  <si>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</si>
  <si>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</si>
  <si>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</si>
  <si>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</si>
  <si>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</si>
  <si>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</si>
  <si>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</si>
  <si>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</si>
  <si>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</si>
  <si>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</si>
  <si>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</si>
  <si>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</si>
  <si>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</si>
  <si>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</si>
  <si>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</si>
  <si>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</si>
  <si>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</si>
  <si>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</si>
  <si>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</si>
  <si>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</si>
  <si>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</si>
  <si>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</si>
  <si>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</si>
  <si>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</si>
  <si>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</si>
  <si>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</si>
  <si>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</si>
  <si>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</si>
  <si>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</si>
  <si>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</si>
  <si>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</si>
  <si>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</si>
  <si>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</si>
  <si>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</si>
  <si>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</si>
  <si>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</si>
  <si>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</si>
  <si>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</si>
  <si>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</si>
  <si>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</si>
  <si>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</si>
  <si>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</si>
  <si>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</si>
  <si>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</si>
  <si>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</si>
  <si>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</si>
  <si>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</si>
  <si>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</si>
  <si>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</si>
  <si>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</si>
  <si>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</si>
  <si>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</si>
  <si>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</si>
  <si>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</si>
  <si>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</si>
  <si>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</si>
  <si>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</si>
  <si>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</si>
  <si>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</si>
  <si>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</si>
  <si>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</si>
  <si>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</si>
  <si>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</si>
  <si>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</si>
  <si>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</si>
  <si>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</si>
  <si>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</si>
  <si>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</si>
  <si>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</si>
  <si>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</si>
  <si>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</si>
  <si>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</si>
  <si>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</si>
  <si>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</si>
  <si>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</si>
  <si>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</si>
  <si>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</si>
  <si>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</si>
  <si>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</si>
  <si>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</si>
  <si>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</si>
  <si>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</si>
  <si>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</si>
  <si>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</si>
  <si>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</si>
  <si>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</si>
  <si>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</si>
  <si>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</si>
  <si>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</si>
  <si>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</si>
  <si>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</si>
  <si>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</si>
  <si>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</si>
  <si>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</si>
  <si>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</si>
  <si>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</si>
  <si>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</si>
  <si>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</si>
  <si>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</si>
  <si>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</si>
  <si>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</si>
  <si>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</si>
  <si>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</si>
  <si>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</si>
  <si>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</si>
  <si>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</si>
  <si>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</si>
  <si>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</si>
  <si>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</si>
  <si>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</si>
  <si>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</si>
  <si>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</si>
  <si>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</si>
  <si>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</si>
  <si>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</si>
  <si>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</si>
  <si>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</si>
  <si>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</si>
  <si>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</si>
  <si>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</si>
  <si>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</si>
  <si>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</si>
  <si>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</si>
  <si>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</si>
  <si>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</si>
  <si>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</si>
  <si>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</si>
  <si>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</si>
  <si>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</si>
  <si>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</si>
  <si>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</si>
  <si>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</si>
  <si>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</si>
  <si>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</si>
  <si>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</si>
  <si>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</si>
  <si>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</si>
  <si>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</si>
  <si>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</si>
  <si>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</si>
  <si>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</si>
  <si>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</si>
  <si>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</si>
  <si>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</si>
  <si>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</si>
  <si>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</si>
  <si>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</si>
  <si>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</si>
  <si>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</si>
  <si>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</si>
  <si>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</si>
  <si>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</si>
  <si>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</si>
  <si>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</si>
  <si>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</si>
  <si>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</si>
  <si>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</si>
  <si>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</si>
  <si>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</si>
  <si>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</si>
  <si>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</si>
  <si>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</si>
  <si>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</si>
  <si>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</si>
  <si>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</si>
  <si>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</si>
  <si>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</si>
  <si>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</si>
  <si>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</si>
  <si>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</si>
  <si>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</si>
  <si>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</si>
  <si>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</si>
  <si>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</si>
  <si>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</si>
  <si>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</si>
  <si>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</si>
  <si>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</si>
  <si>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</si>
  <si>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</si>
  <si>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</si>
  <si>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</si>
  <si>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</si>
  <si>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</si>
  <si>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</si>
  <si>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</si>
  <si>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</si>
  <si>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</si>
  <si>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</si>
  <si>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</si>
  <si>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</si>
  <si>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</si>
  <si>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</si>
  <si>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</si>
  <si>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</si>
  <si>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</si>
  <si>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</si>
  <si>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</si>
  <si>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</si>
  <si>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</si>
  <si>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</si>
  <si>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</si>
  <si>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</si>
  <si>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</si>
  <si>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</si>
  <si>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</si>
  <si>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</si>
  <si>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</si>
  <si>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</si>
  <si>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</si>
  <si>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</si>
  <si>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</si>
  <si>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</si>
  <si>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</si>
  <si>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</si>
  <si>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</si>
  <si>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</si>
  <si>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</si>
  <si>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</si>
  <si>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</si>
  <si>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</si>
  <si>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</si>
  <si>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</si>
  <si>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</si>
  <si>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</si>
  <si>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</si>
  <si>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</si>
  <si>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</si>
  <si>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</si>
  <si>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</si>
  <si>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</si>
  <si>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</si>
  <si>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</si>
  <si>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</si>
  <si>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</si>
  <si>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</si>
  <si>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</si>
  <si>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</si>
  <si>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</si>
  <si>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</si>
  <si>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</si>
  <si>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</si>
  <si>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</si>
  <si>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</si>
  <si>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</si>
  <si>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</si>
  <si>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</si>
  <si>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</si>
  <si>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</si>
  <si>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</si>
  <si>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</si>
  <si>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</si>
  <si>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</si>
  <si>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</si>
  <si>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</si>
  <si>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</si>
  <si>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</si>
  <si>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</si>
  <si>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</si>
  <si>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</si>
  <si>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</si>
  <si>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</si>
  <si>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</si>
  <si>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</si>
  <si>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</si>
  <si>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</si>
  <si>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</si>
  <si>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</si>
  <si>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</si>
  <si>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</si>
  <si>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</si>
  <si>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</si>
  <si>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</si>
  <si>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</si>
  <si>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</si>
  <si>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</si>
  <si>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</si>
  <si>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</si>
  <si>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</si>
  <si>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</si>
  <si>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</si>
  <si>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</si>
  <si>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</si>
  <si>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</si>
  <si>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</si>
  <si>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</si>
  <si>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</si>
  <si>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</si>
  <si>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</si>
  <si>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</si>
  <si>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</si>
  <si>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</si>
  <si>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</si>
  <si>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</si>
  <si>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</si>
  <si>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</si>
  <si>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</si>
  <si>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</si>
  <si>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</si>
  <si>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</si>
  <si>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</si>
  <si>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</si>
  <si>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</si>
  <si>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</si>
  <si>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</si>
  <si>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</si>
  <si>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</si>
  <si>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</si>
  <si>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</si>
  <si>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</si>
  <si>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</si>
  <si>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</si>
  <si>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</si>
  <si>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</si>
  <si>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</si>
  <si>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</si>
  <si>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</si>
  <si>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</si>
  <si>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</si>
  <si>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</si>
  <si>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</si>
  <si>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</si>
  <si>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</si>
  <si>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</si>
  <si>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</si>
  <si>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</si>
  <si>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</si>
  <si>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</si>
  <si>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</si>
  <si>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</si>
  <si>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</si>
  <si>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</si>
  <si>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</si>
  <si>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</si>
  <si>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</si>
  <si>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</si>
  <si>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</si>
  <si>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</si>
  <si>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</si>
  <si>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</si>
  <si>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</si>
  <si>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</si>
  <si>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</si>
  <si>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</si>
  <si>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</si>
  <si>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</si>
  <si>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</si>
  <si>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</si>
  <si>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</si>
  <si>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</si>
  <si>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</si>
  <si>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</si>
  <si>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</si>
  <si>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</si>
  <si>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</si>
  <si>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</si>
  <si>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</si>
  <si>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</si>
  <si>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</si>
  <si>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</si>
  <si>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</si>
  <si>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</si>
  <si>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</si>
  <si>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</si>
  <si>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</si>
  <si>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</si>
  <si>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</si>
  <si>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</si>
  <si>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</si>
  <si>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</si>
  <si>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</si>
  <si>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</si>
  <si>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</si>
  <si>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</si>
  <si>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</si>
  <si>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</si>
  <si>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</si>
  <si>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</si>
  <si>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</si>
  <si>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</si>
  <si>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</si>
  <si>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</si>
  <si>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</si>
  <si>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</si>
  <si>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</si>
  <si>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</si>
  <si>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</si>
  <si>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</si>
  <si>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</si>
  <si>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</si>
  <si>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</si>
  <si>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</si>
  <si>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</si>
  <si>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</si>
  <si>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</si>
  <si>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</si>
  <si>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</si>
  <si>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</si>
  <si>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</si>
  <si>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</si>
  <si>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</si>
  <si>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</si>
  <si>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</si>
  <si>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</si>
  <si>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</si>
  <si>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</si>
  <si>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</si>
  <si>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</si>
  <si>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</si>
  <si>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</si>
  <si>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</si>
  <si>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</si>
  <si>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</si>
  <si>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</si>
  <si>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</si>
  <si>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</si>
  <si>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</si>
  <si>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</si>
  <si>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</si>
  <si>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</si>
  <si>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</si>
  <si>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</si>
  <si>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</si>
  <si>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</si>
  <si>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</si>
  <si>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</si>
  <si>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</si>
  <si>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</si>
  <si>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</si>
  <si>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</si>
  <si>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</si>
  <si>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</si>
  <si>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</si>
  <si>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</si>
  <si>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</si>
  <si>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</si>
  <si>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</si>
  <si>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</si>
  <si>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</si>
  <si>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</si>
  <si>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</si>
  <si>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</si>
  <si>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</si>
  <si>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</si>
  <si>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</si>
  <si>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</si>
  <si>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</si>
  <si>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</si>
  <si>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</si>
  <si>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</si>
  <si>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</si>
  <si>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</si>
  <si>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</si>
  <si>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</si>
  <si>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</si>
  <si>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</si>
  <si>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</si>
  <si>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</si>
  <si>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</si>
  <si>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</si>
  <si>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</si>
  <si>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</si>
  <si>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</si>
  <si>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</si>
  <si>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</si>
  <si>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</si>
  <si>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</si>
  <si>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</si>
  <si>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</si>
  <si>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</si>
  <si>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</si>
  <si>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</si>
  <si>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</si>
  <si>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</si>
  <si>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</si>
  <si>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</si>
  <si>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</si>
  <si>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</si>
  <si>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</si>
  <si>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</si>
  <si>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</si>
  <si>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</si>
  <si>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</si>
  <si>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</si>
  <si>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</si>
  <si>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</si>
  <si>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</si>
  <si>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</si>
  <si>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</si>
  <si>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</si>
  <si>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</si>
  <si>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</si>
  <si>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</si>
  <si>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</si>
  <si>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</si>
  <si>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</si>
  <si>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</si>
  <si>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</si>
  <si>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</si>
  <si>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</si>
  <si>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</si>
  <si>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</si>
  <si>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</si>
  <si>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</si>
  <si>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</si>
  <si>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</si>
  <si>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</si>
  <si>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</si>
  <si>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</si>
  <si>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</si>
  <si>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</si>
  <si>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</si>
  <si>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</si>
  <si>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</si>
  <si>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</si>
  <si>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</si>
  <si>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</si>
  <si>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</si>
  <si>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</si>
  <si>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</si>
  <si>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</si>
  <si>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</si>
  <si>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</si>
  <si>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</si>
  <si>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</si>
  <si>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</si>
  <si>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</si>
  <si>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</si>
  <si>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</si>
  <si>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</si>
  <si>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</si>
  <si>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</si>
  <si>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</si>
  <si>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</si>
  <si>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</si>
  <si>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</si>
  <si>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</si>
  <si>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</si>
  <si>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</si>
  <si>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</si>
  <si>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</si>
  <si>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</si>
  <si>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</si>
  <si>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</si>
  <si>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</si>
  <si>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</si>
  <si>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</si>
  <si>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</si>
  <si>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</si>
  <si>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</si>
  <si>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</si>
  <si>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</si>
  <si>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</si>
  <si>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</si>
  <si>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</si>
  <si>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</si>
  <si>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</si>
  <si>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</si>
  <si>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</si>
  <si>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</si>
  <si>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</si>
  <si>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</si>
  <si>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</si>
  <si>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</si>
  <si>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</si>
  <si>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</si>
  <si>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</si>
  <si>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</si>
  <si>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</si>
  <si>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</si>
  <si>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</si>
  <si>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</si>
  <si>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</si>
  <si>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</si>
  <si>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</si>
  <si>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</si>
  <si>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</si>
  <si>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</si>
  <si>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</si>
  <si>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</si>
  <si>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</si>
  <si>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</si>
  <si>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</si>
  <si>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</si>
  <si>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</si>
  <si>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</si>
  <si>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</si>
  <si>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</si>
  <si>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</si>
  <si>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</si>
  <si>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</si>
  <si>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</si>
  <si>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</si>
  <si>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</si>
  <si>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</si>
  <si>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</si>
  <si>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</si>
  <si>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</si>
  <si>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</si>
  <si>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</si>
  <si>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</si>
  <si>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</si>
  <si>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</si>
  <si>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</si>
  <si>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</si>
  <si>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</si>
  <si>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</si>
  <si>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</si>
  <si>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</si>
  <si>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</si>
  <si>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</si>
  <si>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</si>
  <si>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</si>
  <si>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</si>
  <si>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</si>
  <si>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</si>
  <si>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</si>
  <si>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</si>
  <si>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</si>
  <si>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</si>
  <si>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</si>
  <si>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</si>
  <si>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</si>
  <si>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</si>
  <si>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</si>
  <si>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</si>
  <si>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</si>
  <si>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</si>
  <si>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</si>
  <si>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</si>
  <si>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</si>
  <si>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</si>
  <si>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</si>
  <si>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</si>
  <si>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</si>
  <si>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</si>
  <si>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</si>
  <si>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</si>
  <si>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</si>
  <si>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</si>
  <si>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</si>
  <si>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</si>
  <si>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</si>
  <si>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</si>
  <si>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</si>
  <si>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</si>
  <si>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</si>
  <si>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</si>
  <si>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</si>
  <si>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</si>
  <si>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</si>
  <si>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</si>
  <si>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</si>
  <si>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</si>
  <si>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</si>
  <si>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</si>
  <si>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</si>
  <si>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</si>
  <si>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</si>
  <si>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</si>
  <si>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</si>
  <si>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</si>
  <si>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</si>
  <si>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</si>
  <si>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</si>
  <si>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</si>
  <si>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</si>
  <si>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</si>
  <si>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</si>
  <si>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</si>
  <si>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</si>
  <si>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</si>
  <si>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</si>
  <si>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</si>
  <si>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</si>
  <si>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</si>
  <si>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</si>
  <si>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</si>
  <si>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</si>
  <si>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</si>
  <si>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</si>
  <si>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</si>
  <si>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</si>
  <si>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</si>
  <si>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</si>
  <si>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</si>
  <si>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</si>
  <si>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</si>
  <si>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</si>
  <si>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</si>
  <si>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</si>
  <si>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</si>
  <si>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</si>
  <si>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</si>
  <si>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</si>
  <si>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</si>
  <si>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</si>
  <si>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</si>
  <si>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</si>
  <si>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</si>
  <si>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</si>
  <si>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</si>
  <si>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</si>
  <si>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</si>
  <si>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</si>
  <si>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</si>
  <si>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</si>
  <si>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</si>
  <si>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</si>
  <si>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</si>
  <si>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</si>
  <si>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</si>
  <si>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</si>
  <si>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</si>
  <si>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</si>
  <si>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</si>
  <si>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</si>
  <si>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</si>
  <si>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</si>
  <si>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</si>
  <si>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</si>
  <si>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</si>
  <si>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</si>
  <si>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</si>
  <si>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</si>
  <si>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</si>
  <si>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</si>
  <si>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</si>
  <si>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</si>
  <si>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</si>
  <si>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</si>
  <si>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</si>
  <si>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</si>
  <si>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</si>
  <si>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</si>
  <si>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</si>
  <si>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</si>
  <si>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</si>
  <si>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</si>
  <si>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</si>
  <si>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</si>
  <si>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</si>
  <si>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</si>
  <si>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</si>
  <si>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</si>
  <si>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</si>
  <si>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</si>
  <si>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</si>
  <si>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</si>
  <si>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</si>
  <si>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</si>
  <si>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</si>
  <si>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</si>
  <si>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</si>
  <si>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</si>
  <si>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</si>
  <si>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</si>
  <si>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</si>
  <si>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</si>
  <si>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</si>
  <si>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</si>
  <si>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</si>
  <si>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</si>
  <si>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</si>
  <si>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</si>
  <si>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</si>
  <si>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</si>
  <si>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</si>
  <si>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</si>
  <si>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</si>
  <si>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</si>
  <si>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</si>
  <si>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</si>
  <si>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</si>
  <si>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</si>
  <si>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</si>
  <si>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</si>
  <si>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</si>
  <si>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</si>
  <si>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</si>
  <si>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</si>
  <si>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</si>
  <si>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</si>
  <si>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</si>
  <si>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</si>
  <si>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</si>
  <si>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</si>
  <si>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</si>
  <si>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</si>
  <si>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</si>
  <si>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</si>
  <si>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</si>
  <si>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</si>
  <si>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</si>
  <si>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</si>
  <si>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</si>
  <si>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</si>
  <si>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</si>
  <si>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</si>
  <si>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</si>
  <si>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</si>
  <si>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</si>
  <si>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</si>
  <si>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</si>
  <si>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</si>
  <si>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</si>
  <si>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</si>
  <si>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</si>
  <si>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</si>
  <si>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</si>
  <si>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</si>
  <si>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</si>
  <si>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</si>
  <si>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</si>
  <si>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</si>
  <si>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</si>
  <si>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</si>
  <si>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</si>
  <si>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</si>
  <si>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</si>
  <si>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</si>
  <si>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</si>
  <si>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</si>
  <si>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</si>
  <si>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</si>
  <si>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</si>
  <si>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</si>
  <si>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</si>
  <si>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</si>
  <si>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</si>
  <si>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</si>
  <si>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</si>
  <si>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</si>
  <si>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</si>
  <si>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</si>
  <si>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</si>
  <si>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</si>
  <si>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</si>
  <si>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</si>
  <si>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</si>
  <si>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</si>
  <si>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</si>
  <si>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</si>
  <si>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</si>
  <si>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</si>
  <si>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</si>
  <si>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</si>
  <si>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</si>
  <si>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</si>
  <si>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</si>
  <si>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</si>
  <si>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</si>
  <si>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</si>
  <si>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</si>
  <si>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</si>
  <si>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</si>
  <si>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</si>
  <si>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</si>
  <si>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</si>
  <si>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</si>
  <si>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</si>
  <si>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</si>
  <si>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</si>
  <si>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</si>
  <si>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</si>
  <si>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</si>
  <si>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</si>
  <si>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</si>
  <si>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</si>
  <si>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</si>
  <si>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</si>
  <si>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</si>
  <si>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</si>
  <si>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</si>
  <si>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</si>
  <si>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</si>
  <si>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</si>
  <si>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</si>
  <si>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</si>
  <si>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</si>
  <si>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</si>
  <si>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</si>
  <si>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</si>
  <si>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</si>
  <si>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</si>
  <si>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</si>
  <si>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</si>
  <si>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</si>
  <si>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</si>
  <si>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</si>
  <si>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</si>
  <si>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</si>
  <si>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</si>
  <si>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</si>
  <si>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</si>
  <si>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</si>
  <si>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</si>
  <si>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</si>
  <si>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</si>
  <si>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</si>
  <si>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</si>
  <si>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</si>
  <si>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</si>
  <si>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</si>
  <si>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</si>
  <si>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</si>
  <si>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</si>
  <si>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</si>
  <si>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</si>
  <si>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</si>
  <si>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</si>
  <si>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</si>
  <si>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</si>
  <si>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</si>
  <si>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</si>
  <si>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</si>
  <si>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</si>
  <si>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</si>
  <si>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</si>
  <si>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</si>
  <si>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</si>
  <si>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</si>
  <si>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</si>
  <si>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</si>
  <si>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</si>
  <si>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</si>
  <si>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</si>
  <si>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</si>
  <si>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</si>
  <si>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</si>
  <si>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</si>
  <si>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</si>
  <si>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</si>
  <si>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</si>
  <si>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</si>
  <si>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</si>
  <si>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</si>
  <si>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</si>
  <si>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</si>
  <si>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</si>
  <si>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</si>
  <si>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</si>
  <si>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</si>
  <si>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</si>
  <si>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</si>
  <si>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</si>
  <si>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</si>
  <si>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</si>
  <si>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</si>
  <si>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</si>
  <si>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</si>
  <si>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</si>
  <si>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</si>
  <si>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</si>
  <si>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</si>
  <si>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</si>
  <si>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</si>
  <si>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</si>
  <si>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</si>
  <si>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</si>
  <si>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</si>
  <si>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</si>
  <si>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</si>
  <si>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</si>
  <si>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</si>
  <si>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</si>
  <si>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</si>
  <si>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</si>
  <si>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</si>
  <si>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</si>
  <si>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</si>
  <si>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</si>
  <si>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</si>
  <si>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</si>
  <si>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</si>
  <si>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</si>
  <si>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</si>
  <si>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</si>
  <si>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</si>
  <si>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</si>
  <si>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</si>
  <si>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</si>
  <si>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</si>
  <si>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</si>
  <si>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</si>
  <si>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</si>
  <si>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</si>
  <si>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</si>
  <si>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</si>
  <si>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</si>
  <si>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</si>
  <si>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</si>
  <si>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</si>
  <si>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</si>
  <si>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</si>
  <si>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</si>
  <si>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</si>
  <si>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</si>
  <si>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</si>
  <si>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</si>
  <si>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</si>
  <si>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</si>
  <si>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</si>
  <si>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</si>
  <si>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</si>
  <si>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</si>
  <si>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</si>
  <si>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</si>
  <si>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</si>
  <si>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</si>
  <si>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</si>
  <si>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</si>
  <si>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</si>
  <si>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</si>
  <si>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</si>
  <si>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</si>
  <si>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</si>
  <si>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</si>
  <si>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</si>
  <si>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</si>
  <si>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</si>
  <si>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</si>
  <si>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</si>
  <si>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</si>
  <si>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</si>
  <si>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</si>
  <si>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</si>
  <si>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</si>
  <si>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</si>
  <si>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</si>
  <si>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</si>
  <si>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</si>
  <si>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</si>
  <si>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</si>
  <si>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</si>
  <si>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</si>
  <si>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</si>
  <si>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</si>
  <si>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</si>
  <si>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</si>
  <si>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</si>
  <si>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</si>
  <si>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</si>
  <si>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</si>
  <si>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</si>
  <si>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</si>
  <si>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</si>
  <si>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</si>
  <si>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</si>
  <si>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</si>
  <si>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</si>
  <si>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</si>
  <si>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</si>
  <si>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</si>
  <si>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</si>
  <si>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</si>
  <si>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</si>
  <si>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</si>
  <si>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</si>
  <si>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</si>
  <si>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</si>
  <si>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</si>
  <si>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</si>
  <si>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</si>
  <si>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</si>
  <si>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</si>
  <si>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</si>
  <si>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</si>
  <si>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</si>
  <si>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</si>
  <si>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</si>
  <si>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</si>
  <si>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</si>
  <si>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</si>
  <si>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</si>
  <si>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</si>
  <si>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</si>
  <si>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</si>
  <si>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</si>
  <si>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</si>
  <si>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</si>
  <si>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</si>
  <si>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</si>
  <si>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</si>
  <si>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</si>
  <si>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</si>
  <si>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</si>
  <si>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</si>
  <si>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</si>
  <si>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</si>
  <si>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</si>
  <si>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</si>
  <si>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</si>
  <si>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</si>
  <si>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</si>
  <si>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</si>
  <si>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</si>
  <si>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</si>
  <si>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</si>
  <si>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</si>
  <si>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</si>
  <si>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</si>
  <si>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</si>
  <si>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</si>
  <si>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</si>
  <si>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</si>
  <si>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</si>
  <si>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</si>
  <si>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</si>
  <si>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</si>
  <si>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</si>
  <si>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</si>
  <si>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</si>
  <si>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</si>
  <si>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</si>
  <si>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</si>
  <si>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</si>
  <si>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</si>
  <si>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</si>
  <si>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</si>
  <si>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</si>
  <si>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</si>
  <si>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</si>
  <si>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</si>
  <si>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</si>
  <si>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</si>
  <si>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</si>
  <si>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</si>
  <si>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</si>
  <si>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</si>
  <si>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</si>
  <si>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</si>
  <si>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</si>
  <si>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</si>
  <si>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</si>
  <si>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</si>
  <si>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</si>
  <si>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</si>
  <si>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</si>
  <si>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</si>
  <si>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</si>
  <si>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</si>
  <si>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</si>
  <si>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</si>
  <si>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</si>
  <si>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</si>
  <si>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</si>
  <si>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</si>
  <si>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</si>
  <si>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</si>
  <si>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</si>
  <si>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</si>
  <si>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</si>
  <si>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</si>
  <si>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</si>
  <si>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</si>
  <si>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</si>
  <si>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</si>
  <si>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</si>
  <si>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</si>
  <si>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</si>
  <si>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</si>
  <si>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</si>
  <si>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</si>
  <si>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</si>
  <si>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</si>
  <si>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</si>
  <si>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</si>
  <si>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</si>
  <si>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</si>
  <si>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</si>
  <si>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</si>
  <si>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</si>
  <si>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</si>
  <si>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</si>
  <si>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</si>
  <si>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</si>
  <si>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</si>
  <si>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</si>
  <si>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</si>
  <si>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</si>
  <si>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</si>
  <si>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</si>
  <si>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</si>
  <si>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</si>
  <si>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</si>
  <si>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</si>
  <si>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</si>
  <si>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</si>
  <si>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</si>
  <si>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</si>
  <si>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</si>
  <si>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</si>
  <si>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</si>
  <si>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</si>
  <si>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</si>
  <si>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</si>
  <si>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</si>
  <si>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</si>
  <si>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</si>
  <si>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</si>
  <si>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</si>
  <si>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</si>
  <si>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</si>
  <si>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</si>
  <si>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</si>
  <si>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</si>
  <si>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</si>
  <si>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</si>
  <si>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</si>
  <si>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</si>
  <si>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</si>
  <si>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</si>
  <si>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</si>
  <si>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</si>
  <si>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</si>
  <si>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</si>
  <si>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</si>
  <si>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</si>
  <si>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</si>
  <si>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</si>
  <si>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</si>
  <si>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</si>
  <si>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</si>
  <si>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</si>
  <si>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</si>
  <si>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</si>
  <si>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</si>
  <si>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</si>
  <si>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</si>
  <si>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</si>
  <si>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</si>
  <si>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</si>
  <si>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</si>
  <si>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</si>
  <si>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</si>
  <si>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</si>
  <si>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</si>
  <si>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</si>
  <si>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</si>
  <si>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</si>
  <si>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</si>
  <si>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</si>
  <si>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</si>
  <si>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</si>
  <si>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</si>
  <si>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</si>
  <si>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</si>
  <si>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</si>
  <si>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</si>
  <si>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</si>
  <si>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</si>
  <si>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</si>
  <si>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</si>
  <si>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</si>
  <si>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</si>
  <si>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</si>
  <si>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</si>
  <si>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</si>
  <si>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</si>
  <si>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</si>
  <si>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</si>
  <si>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</si>
  <si>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</si>
  <si>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</si>
  <si>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</si>
  <si>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</si>
  <si>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</si>
  <si>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</si>
  <si>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</si>
  <si>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</si>
  <si>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</si>
  <si>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</si>
  <si>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</si>
  <si>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</si>
  <si>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</si>
  <si>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</si>
  <si>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</si>
  <si>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</si>
  <si>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</si>
  <si>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</si>
  <si>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</si>
  <si>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</si>
  <si>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</si>
  <si>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</si>
  <si>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</si>
  <si>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</si>
  <si>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</si>
  <si>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</si>
  <si>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</si>
  <si>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</si>
  <si>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</si>
  <si>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</si>
  <si>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</si>
  <si>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</si>
  <si>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</si>
  <si>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</si>
  <si>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</si>
  <si>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</si>
  <si>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</si>
  <si>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</si>
  <si>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</si>
  <si>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</si>
  <si>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</si>
  <si>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</si>
  <si>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</si>
  <si>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</si>
  <si>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</si>
  <si>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</si>
  <si>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</si>
  <si>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</si>
  <si>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</si>
  <si>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</si>
  <si>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</si>
  <si>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</si>
  <si>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</si>
  <si>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</si>
  <si>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</si>
  <si>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</si>
  <si>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</si>
  <si>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</si>
  <si>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</si>
  <si>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</si>
  <si>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</si>
  <si>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</si>
  <si>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</si>
  <si>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</si>
  <si>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</si>
  <si>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</si>
  <si>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</si>
  <si>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</si>
  <si>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</si>
  <si>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</si>
  <si>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</si>
  <si>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</si>
  <si>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</si>
  <si>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</si>
  <si>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</si>
  <si>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</si>
  <si>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</si>
  <si>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</si>
  <si>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</si>
  <si>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</si>
  <si>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</si>
  <si>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</si>
  <si>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</si>
  <si>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</si>
  <si>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</si>
  <si>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</si>
  <si>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</si>
  <si>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</si>
  <si>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</si>
  <si>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</si>
  <si>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</si>
  <si>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</si>
  <si>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</si>
  <si>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</si>
  <si>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</si>
  <si>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</si>
  <si>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</si>
  <si>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</si>
  <si>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</si>
  <si>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</si>
  <si>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</si>
  <si>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</si>
  <si>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</si>
  <si>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</si>
  <si>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</si>
  <si>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</si>
  <si>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</si>
  <si>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</si>
  <si>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</si>
  <si>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</si>
  <si>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</si>
  <si>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</si>
  <si>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</si>
  <si>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</si>
  <si>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</si>
  <si>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</si>
  <si>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</si>
  <si>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</si>
  <si>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</si>
  <si>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</si>
  <si>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</si>
  <si>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</si>
  <si>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</si>
  <si>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</si>
  <si>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</si>
  <si>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</si>
  <si>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</si>
  <si>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</si>
  <si>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</si>
  <si>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</si>
  <si>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</si>
  <si>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</si>
  <si>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</si>
  <si>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</si>
  <si>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</si>
  <si>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</si>
  <si>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</si>
  <si>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</si>
  <si>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</si>
  <si>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</si>
  <si>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</si>
  <si>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</si>
  <si>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</si>
  <si>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</si>
  <si>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</si>
  <si>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</si>
  <si>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</si>
  <si>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</si>
  <si>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</si>
  <si>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</si>
  <si>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</si>
  <si>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</si>
  <si>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</si>
  <si>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</si>
  <si>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</si>
  <si>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</si>
  <si>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</si>
  <si>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</si>
  <si>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</si>
  <si>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</si>
  <si>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</si>
  <si>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</si>
  <si>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</si>
  <si>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</si>
  <si>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</si>
  <si>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</si>
  <si>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</si>
  <si>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</si>
  <si>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</si>
  <si>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</si>
  <si>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</si>
  <si>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</si>
  <si>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</si>
  <si>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</si>
  <si>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</si>
  <si>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</si>
  <si>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</si>
  <si>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</si>
  <si>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</si>
  <si>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</si>
  <si>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</si>
  <si>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</si>
  <si>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</si>
  <si>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</si>
  <si>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</si>
  <si>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</si>
  <si>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</si>
  <si>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</si>
  <si>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</si>
  <si>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</si>
  <si>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</si>
  <si>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</si>
  <si>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</si>
  <si>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</si>
  <si>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</si>
  <si>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</si>
  <si>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</si>
  <si>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</si>
  <si>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</si>
  <si>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</si>
  <si>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</si>
  <si>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</si>
  <si>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</si>
  <si>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</si>
  <si>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</si>
  <si>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</si>
  <si>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</si>
  <si>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</si>
  <si>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</si>
  <si>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</si>
  <si>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</si>
  <si>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</si>
  <si>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</si>
  <si>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</si>
  <si>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</si>
  <si>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</si>
  <si>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</si>
  <si>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</si>
  <si>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</si>
  <si>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</si>
  <si>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</si>
  <si>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</si>
  <si>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</si>
  <si>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</si>
  <si>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</si>
  <si>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</si>
  <si>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</si>
  <si>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</si>
  <si>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</si>
  <si>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</si>
  <si>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</si>
  <si>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</si>
  <si>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</si>
  <si>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</si>
  <si>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</si>
  <si>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</si>
  <si>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</si>
  <si>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</si>
  <si>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</si>
  <si>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</si>
  <si>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</si>
  <si>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</si>
  <si>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</si>
  <si>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</si>
  <si>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</si>
  <si>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</si>
  <si>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</si>
  <si>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</si>
  <si>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</si>
  <si>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</si>
  <si>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</si>
  <si>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</si>
  <si>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</si>
  <si>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</si>
  <si>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</si>
  <si>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</si>
  <si>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</si>
  <si>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</si>
  <si>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</si>
  <si>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</si>
  <si>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</si>
  <si>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</si>
  <si>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</si>
  <si>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</si>
  <si>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</si>
  <si>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</si>
  <si>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</si>
  <si>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</si>
  <si>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</si>
  <si>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</si>
  <si>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</si>
  <si>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</si>
  <si>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</si>
  <si>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</si>
  <si>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</si>
  <si>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</si>
  <si>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</si>
  <si>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</si>
  <si>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</si>
  <si>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</si>
  <si>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</si>
  <si>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</si>
  <si>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</si>
  <si>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</si>
  <si>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</si>
  <si>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</si>
  <si>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</si>
  <si>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</si>
  <si>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</si>
  <si>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</si>
  <si>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</si>
  <si>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</si>
  <si>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</si>
  <si>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</si>
  <si>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</si>
  <si>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</si>
  <si>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</si>
  <si>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</si>
  <si>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</si>
  <si>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</si>
  <si>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</si>
  <si>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</si>
  <si>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</si>
  <si>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</si>
  <si>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</si>
  <si>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</si>
  <si>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</si>
  <si>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</si>
  <si>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</si>
  <si>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</si>
  <si>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</si>
  <si>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</si>
  <si>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</si>
  <si>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</si>
  <si>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</si>
  <si>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</si>
  <si>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</si>
  <si>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</si>
  <si>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</si>
  <si>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</si>
  <si>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</si>
  <si>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</si>
  <si>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</si>
  <si>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</si>
  <si>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</si>
  <si>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</si>
  <si>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</si>
  <si>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</si>
  <si>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</si>
  <si>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</si>
  <si>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</si>
  <si>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</si>
  <si>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</si>
  <si>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</si>
  <si>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</si>
  <si>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</si>
  <si>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</si>
  <si>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</si>
  <si>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</si>
  <si>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</si>
  <si>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</si>
  <si>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</si>
  <si>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</si>
  <si>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</si>
  <si>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</si>
  <si>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</si>
  <si>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</si>
  <si>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</si>
  <si>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</si>
  <si>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</si>
  <si>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</si>
  <si>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</si>
  <si>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</si>
  <si>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</si>
  <si>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</si>
  <si>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</si>
  <si>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</si>
  <si>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</si>
  <si>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</si>
  <si>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</si>
  <si>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</si>
  <si>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</si>
  <si>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</si>
  <si>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</si>
  <si>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</si>
  <si>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</si>
  <si>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</si>
  <si>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</si>
  <si>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</si>
  <si>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</si>
  <si>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</si>
  <si>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</si>
  <si>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</si>
  <si>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</si>
  <si>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</si>
  <si>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</si>
  <si>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</si>
  <si>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</si>
  <si>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</si>
  <si>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</si>
  <si>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</si>
  <si>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</si>
  <si>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</si>
  <si>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</si>
  <si>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</si>
  <si>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</si>
  <si>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</si>
  <si>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</si>
  <si>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</si>
  <si>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</si>
  <si>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</si>
  <si>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</si>
  <si>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</si>
  <si>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</si>
  <si>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</si>
  <si>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</si>
  <si>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</si>
  <si>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</si>
  <si>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</si>
  <si>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</si>
  <si>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</si>
  <si>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</si>
  <si>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</si>
  <si>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</si>
  <si>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</si>
  <si>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</si>
  <si>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</si>
  <si>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</si>
  <si>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</si>
  <si>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</si>
  <si>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</si>
  <si>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</si>
  <si>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</si>
  <si>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</si>
  <si>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</si>
  <si>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</si>
  <si>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</si>
  <si>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</si>
  <si>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</si>
  <si>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</si>
  <si>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</si>
  <si>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</si>
  <si>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</si>
  <si>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</si>
  <si>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</si>
  <si>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</si>
  <si>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</si>
  <si>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</si>
  <si>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</si>
  <si>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</si>
  <si>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</si>
  <si>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</si>
  <si>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</si>
  <si>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</si>
  <si>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</si>
  <si>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</si>
  <si>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</si>
  <si>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</si>
  <si>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</si>
  <si>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</si>
  <si>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</si>
  <si>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</si>
  <si>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</si>
  <si>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</si>
  <si>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</si>
  <si>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</si>
  <si>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</si>
  <si>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</si>
  <si>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</si>
  <si>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</si>
  <si>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</si>
  <si>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</si>
  <si>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</si>
  <si>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</si>
  <si>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</si>
  <si>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</si>
  <si>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</si>
  <si>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</si>
  <si>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</si>
  <si>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</si>
  <si>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</si>
  <si>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</si>
  <si>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</si>
  <si>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</si>
  <si>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</si>
  <si>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</si>
  <si>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</si>
  <si>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</si>
  <si>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</si>
  <si>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</si>
  <si>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</si>
  <si>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</si>
  <si>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</si>
  <si>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</si>
  <si>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</si>
  <si>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</si>
  <si>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</si>
  <si>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</si>
  <si>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</si>
  <si>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</si>
  <si>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</si>
  <si>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</si>
  <si>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</si>
  <si>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</si>
  <si>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</si>
  <si>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</si>
  <si>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</si>
  <si>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</si>
  <si>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</si>
  <si>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</si>
  <si>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</si>
  <si>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</si>
  <si>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</si>
  <si>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</si>
  <si>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</si>
  <si>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</si>
  <si>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</si>
  <si>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</si>
  <si>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</si>
  <si>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</si>
  <si>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</si>
  <si>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</si>
  <si>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</si>
  <si>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</si>
  <si>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</si>
  <si>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</si>
  <si>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</si>
  <si>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</si>
  <si>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</si>
  <si>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</si>
  <si>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</si>
  <si>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</si>
  <si>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</si>
  <si>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</si>
  <si>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</si>
  <si>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</si>
  <si>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</si>
  <si>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</si>
  <si>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</si>
  <si>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</si>
  <si>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</si>
  <si>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</si>
  <si>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</si>
  <si>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</si>
  <si>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</si>
  <si>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</si>
  <si>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</si>
  <si>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</si>
  <si>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</si>
  <si>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</si>
  <si>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</si>
  <si>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</si>
  <si>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</si>
  <si>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</si>
  <si>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</si>
  <si>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</si>
  <si>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</si>
  <si>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</si>
  <si>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</si>
  <si>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</si>
  <si>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</si>
  <si>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</si>
  <si>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</si>
  <si>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</si>
  <si>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</si>
  <si>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</si>
  <si>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</si>
  <si>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</si>
  <si>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</si>
  <si>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</si>
  <si>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</si>
  <si>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</si>
  <si>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</si>
  <si>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</si>
  <si>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</si>
  <si>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</si>
  <si>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</si>
  <si>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</si>
  <si>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</si>
  <si>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</si>
  <si>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</si>
  <si>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</si>
  <si>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</si>
  <si>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</si>
  <si>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</si>
  <si>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</si>
  <si>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</si>
  <si>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</si>
  <si>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</si>
  <si>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</si>
  <si>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</si>
  <si>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</si>
  <si>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</si>
  <si>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</si>
  <si>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</si>
  <si>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</si>
  <si>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</si>
  <si>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</si>
  <si>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</si>
  <si>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</si>
  <si>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</si>
  <si>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</si>
  <si>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</si>
  <si>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</si>
  <si>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</si>
  <si>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</si>
  <si>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</si>
  <si>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</si>
  <si>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</si>
  <si>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</si>
  <si>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</si>
  <si>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</si>
  <si>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</si>
  <si>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</si>
  <si>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</si>
  <si>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</si>
  <si>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</si>
  <si>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</si>
  <si>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</si>
  <si>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</si>
  <si>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</si>
  <si>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</si>
  <si>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</si>
  <si>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</si>
  <si>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</si>
  <si>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</si>
  <si>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</si>
  <si>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</si>
  <si>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</si>
  <si>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</si>
  <si>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</si>
  <si>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</si>
  <si>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</si>
  <si>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</si>
  <si>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</si>
  <si>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</si>
  <si>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</si>
  <si>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</si>
  <si>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</si>
  <si>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</si>
  <si>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</si>
  <si>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</si>
  <si>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</si>
  <si>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</si>
  <si>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</si>
  <si>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</si>
  <si>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</si>
  <si>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</si>
  <si>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</si>
  <si>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</si>
  <si>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</si>
  <si>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</si>
  <si>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</si>
  <si>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</si>
  <si>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</si>
  <si>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</si>
  <si>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</si>
  <si>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</si>
  <si>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</si>
  <si>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</si>
  <si>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</si>
  <si>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</si>
  <si>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</si>
  <si>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</si>
  <si>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</si>
  <si>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</si>
  <si>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</si>
  <si>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</si>
  <si>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</si>
  <si>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</si>
  <si>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</si>
  <si>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</si>
  <si>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</si>
  <si>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</si>
  <si>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</si>
  <si>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</si>
  <si>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</si>
  <si>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</si>
  <si>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</si>
  <si>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</si>
  <si>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</si>
  <si>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</si>
  <si>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</si>
  <si>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</si>
  <si>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</si>
  <si>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</si>
  <si>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</si>
  <si>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</si>
  <si>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</si>
  <si>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</si>
  <si>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</si>
  <si>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</si>
  <si>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</si>
  <si>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</si>
  <si>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</si>
  <si>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</si>
  <si>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</si>
  <si>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</si>
  <si>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</si>
  <si>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</si>
  <si>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</si>
  <si>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</si>
  <si>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</si>
  <si>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</si>
  <si>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</si>
  <si>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</si>
  <si>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</si>
  <si>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</si>
  <si>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</si>
  <si>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</si>
  <si>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</si>
  <si>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</si>
  <si>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</si>
  <si>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</si>
  <si>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</si>
  <si>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</si>
  <si>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</si>
  <si>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</si>
  <si>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</si>
  <si>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</si>
  <si>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</si>
  <si>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</si>
  <si>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</si>
  <si>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</si>
  <si>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</si>
  <si>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</si>
  <si>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</si>
  <si>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</si>
  <si>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</si>
  <si>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</si>
  <si>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</si>
  <si>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</si>
  <si>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</si>
  <si>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</si>
  <si>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</si>
  <si>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</si>
  <si>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</si>
  <si>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</si>
  <si>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</si>
  <si>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</si>
  <si>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</si>
  <si>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</si>
  <si>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</si>
  <si>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</si>
  <si>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</si>
  <si>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</si>
  <si>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</si>
  <si>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</si>
  <si>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</si>
  <si>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</si>
  <si>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</si>
  <si>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</si>
  <si>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</si>
  <si>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</si>
  <si>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</si>
  <si>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</si>
  <si>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</si>
  <si>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</si>
  <si>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</si>
  <si>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</si>
  <si>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</si>
  <si>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</si>
  <si>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</si>
  <si>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</si>
  <si>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</si>
  <si>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</si>
  <si>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</si>
  <si>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</si>
  <si>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</si>
  <si>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</si>
  <si>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</si>
  <si>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</si>
  <si>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</si>
  <si>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</si>
  <si>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</si>
  <si>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</si>
  <si>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</si>
  <si>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</si>
  <si>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</si>
  <si>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</si>
  <si>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</si>
  <si>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</si>
  <si>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</si>
  <si>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</si>
  <si>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</si>
  <si>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</si>
  <si>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</si>
  <si>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</si>
  <si>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</si>
  <si>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</si>
  <si>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</si>
  <si>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</si>
  <si>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</si>
  <si>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</si>
  <si>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</si>
  <si>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</si>
  <si>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</si>
  <si>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</si>
  <si>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</si>
  <si>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</si>
  <si>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</si>
  <si>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</si>
  <si>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</si>
  <si>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</si>
  <si>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</si>
  <si>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</si>
  <si>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</si>
  <si>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</si>
  <si>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</si>
  <si>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</si>
  <si>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</si>
  <si>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</si>
  <si>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</si>
  <si>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</si>
  <si>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</si>
  <si>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</si>
  <si>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</si>
  <si>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</si>
  <si>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</si>
  <si>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</si>
  <si>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</si>
  <si>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</si>
  <si>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</si>
  <si>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</si>
  <si>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</si>
  <si>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</si>
  <si>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</si>
  <si>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</si>
  <si>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</si>
  <si>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</si>
  <si>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</si>
  <si>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</si>
  <si>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</si>
  <si>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</si>
  <si>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</si>
  <si>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</si>
  <si>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</si>
  <si>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</si>
  <si>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</si>
  <si>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</si>
  <si>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</si>
  <si>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</si>
  <si>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</si>
  <si>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</si>
  <si>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</si>
  <si>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</si>
  <si>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</si>
  <si>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</si>
  <si>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</si>
  <si>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</si>
  <si>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</si>
  <si>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</si>
  <si>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</si>
  <si>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</si>
  <si>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</si>
  <si>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</si>
  <si>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</si>
  <si>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</si>
  <si>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</si>
  <si>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</si>
  <si>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</si>
  <si>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</si>
  <si>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</si>
  <si>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</si>
  <si>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</si>
  <si>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</si>
  <si>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</si>
  <si>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</si>
  <si>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</si>
  <si>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</si>
  <si>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</si>
  <si>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</si>
  <si>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</si>
  <si>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</si>
  <si>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</si>
  <si>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</si>
  <si>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</si>
  <si>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</si>
  <si>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</si>
  <si>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</si>
  <si>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</si>
  <si>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</si>
  <si>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</si>
  <si>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</si>
  <si>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</si>
  <si>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</si>
  <si>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</si>
  <si>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</si>
  <si>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</si>
  <si>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</si>
  <si>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</si>
  <si>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</si>
  <si>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</si>
  <si>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</si>
  <si>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</si>
  <si>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</si>
  <si>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</si>
  <si>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</si>
  <si>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</si>
  <si>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</si>
  <si>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</si>
  <si>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</si>
  <si>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</si>
  <si>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</si>
  <si>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</si>
  <si>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</si>
  <si>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</si>
  <si>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</si>
  <si>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</si>
  <si>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</si>
  <si>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</si>
  <si>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</si>
  <si>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</si>
  <si>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</si>
  <si>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</si>
  <si>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</si>
  <si>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</si>
  <si>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</si>
  <si>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</si>
  <si>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</si>
  <si>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</si>
  <si>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</si>
  <si>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</si>
  <si>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</si>
  <si>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</si>
  <si>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</si>
  <si>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</si>
  <si>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</si>
  <si>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</si>
  <si>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</si>
  <si>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</si>
  <si>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</si>
  <si>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</si>
  <si>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</si>
  <si>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</si>
  <si>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</si>
  <si>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</si>
  <si>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</si>
  <si>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</si>
  <si>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</si>
  <si>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</si>
  <si>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</si>
  <si>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</si>
  <si>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</si>
  <si>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</si>
  <si>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</si>
  <si>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</si>
  <si>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</si>
  <si>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</si>
  <si>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</si>
  <si>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</si>
  <si>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</si>
  <si>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</si>
  <si>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</si>
  <si>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</si>
  <si>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</si>
  <si>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</si>
  <si>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</si>
  <si>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</si>
  <si>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</si>
  <si>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</si>
  <si>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</si>
  <si>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</si>
  <si>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</si>
  <si>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</si>
  <si>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</si>
  <si>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</si>
  <si>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</si>
  <si>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</si>
  <si>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</si>
  <si>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</si>
  <si>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</si>
  <si>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</si>
  <si>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</si>
  <si>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</si>
  <si>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</si>
  <si>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</si>
  <si>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</si>
  <si>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</si>
  <si>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</si>
  <si>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</si>
  <si>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</si>
  <si>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</si>
  <si>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</si>
  <si>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</si>
  <si>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</si>
  <si>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</si>
  <si>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</si>
  <si>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</si>
  <si>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</si>
  <si>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</si>
  <si>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</si>
  <si>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</si>
  <si>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</si>
  <si>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</si>
  <si>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</si>
  <si>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</si>
  <si>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</si>
  <si>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</si>
  <si>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</si>
  <si>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</si>
  <si>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</si>
  <si>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</si>
  <si>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</si>
  <si>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</si>
  <si>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</si>
  <si>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</si>
  <si>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</si>
  <si>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</si>
  <si>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</si>
  <si>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</si>
  <si>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</si>
  <si>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</si>
  <si>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</si>
  <si>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</si>
  <si>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</si>
  <si>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</si>
  <si>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</si>
  <si>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</si>
  <si>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</si>
  <si>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</si>
  <si>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</si>
  <si>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</si>
  <si>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</si>
  <si>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</si>
  <si>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</si>
  <si>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</si>
  <si>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</si>
  <si>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</si>
  <si>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</si>
  <si>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</si>
  <si>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</si>
  <si>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</si>
  <si>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</si>
  <si>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</si>
  <si>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</si>
  <si>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</si>
  <si>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</si>
  <si>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</si>
  <si>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</si>
  <si>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</si>
  <si>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</si>
  <si>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</si>
  <si>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</si>
  <si>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</si>
  <si>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</si>
  <si>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</si>
  <si>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</si>
  <si>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</si>
  <si>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</si>
  <si>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</si>
  <si>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</si>
  <si>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</si>
  <si>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</si>
  <si>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</si>
  <si>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</si>
  <si>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</si>
  <si>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</si>
  <si>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</si>
  <si>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</si>
  <si>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</si>
  <si>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</si>
  <si>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</si>
  <si>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</si>
  <si>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</si>
  <si>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</si>
  <si>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</si>
  <si>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</si>
  <si>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</si>
  <si>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</si>
  <si>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</si>
  <si>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</si>
  <si>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</si>
  <si>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</si>
  <si>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</si>
  <si>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</si>
  <si>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</si>
  <si>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</si>
  <si>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</si>
  <si>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</si>
  <si>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</si>
  <si>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</si>
  <si>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</si>
  <si>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</si>
  <si>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</si>
  <si>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</si>
  <si>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</si>
  <si>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</si>
  <si>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</si>
  <si>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</si>
  <si>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</si>
  <si>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</si>
  <si>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</si>
  <si>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</si>
  <si>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</si>
  <si>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</si>
  <si>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</si>
  <si>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</si>
  <si>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</si>
  <si>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</si>
  <si>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</si>
  <si>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</si>
  <si>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</si>
  <si>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</si>
  <si>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</si>
  <si>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</si>
  <si>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</si>
  <si>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</si>
  <si>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</si>
  <si>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</si>
  <si>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</si>
  <si>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</si>
  <si>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</si>
  <si>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</si>
  <si>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</si>
  <si>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</si>
  <si>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</si>
  <si>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</si>
  <si>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</si>
  <si>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</si>
  <si>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</si>
  <si>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</si>
  <si>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</si>
  <si>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</si>
  <si>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</si>
  <si>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</si>
  <si>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</si>
  <si>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</si>
  <si>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</si>
  <si>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</si>
  <si>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</si>
  <si>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</si>
  <si>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</si>
  <si>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</si>
  <si>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</si>
  <si>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</si>
  <si>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</si>
  <si>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</si>
  <si>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</si>
  <si>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</si>
  <si>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</si>
  <si>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</si>
  <si>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</si>
  <si>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</si>
  <si>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</si>
  <si>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</si>
  <si>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</si>
  <si>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</si>
  <si>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</si>
  <si>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</si>
  <si>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</si>
  <si>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</si>
  <si>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</si>
  <si>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</si>
  <si>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</si>
  <si>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</si>
  <si>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</si>
  <si>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</si>
  <si>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</si>
  <si>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</si>
  <si>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</si>
  <si>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</si>
  <si>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</si>
  <si>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</si>
  <si>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</si>
  <si>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</si>
  <si>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</si>
  <si>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</si>
  <si>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</si>
  <si>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</si>
  <si>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</si>
  <si>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</si>
  <si>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</si>
  <si>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</si>
  <si>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</si>
  <si>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</si>
  <si>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</si>
  <si>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</si>
  <si>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</si>
  <si>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</si>
  <si>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</si>
  <si>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</si>
  <si>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</si>
  <si>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</si>
  <si>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</si>
  <si>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</si>
  <si>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</si>
  <si>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</si>
  <si>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</si>
  <si>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</si>
  <si>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</si>
  <si>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</si>
  <si>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</si>
  <si>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</si>
  <si>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</si>
  <si>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</si>
  <si>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</si>
  <si>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</si>
  <si>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</si>
  <si>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</si>
  <si>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</si>
  <si>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</si>
  <si>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</si>
  <si>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</si>
  <si>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</si>
  <si>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</si>
  <si>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</si>
  <si>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</si>
  <si>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</si>
  <si>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</si>
  <si>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</si>
  <si>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</si>
  <si>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</si>
  <si>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</si>
  <si>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</si>
  <si>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</si>
  <si>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</si>
  <si>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</si>
  <si>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</si>
  <si>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</si>
  <si>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</si>
  <si>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</si>
  <si>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</si>
  <si>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</si>
  <si>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</si>
  <si>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</si>
  <si>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</si>
  <si>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</si>
  <si>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</si>
  <si>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</si>
  <si>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</si>
  <si>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</si>
  <si>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</si>
  <si>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</si>
  <si>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</si>
  <si>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</si>
  <si>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</si>
  <si>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</si>
  <si>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</si>
  <si>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</si>
  <si>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</si>
  <si>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</si>
  <si>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</si>
  <si>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</si>
  <si>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</si>
  <si>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</si>
  <si>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</si>
  <si>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</si>
  <si>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</si>
  <si>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</si>
  <si>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</si>
  <si>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</si>
  <si>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</si>
  <si>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</si>
  <si>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</si>
  <si>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</si>
  <si>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</si>
  <si>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</si>
  <si>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</si>
  <si>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</si>
  <si>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</si>
  <si>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</si>
  <si>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</si>
  <si>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</si>
  <si>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</si>
  <si>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</si>
  <si>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</si>
  <si>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</si>
  <si>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</si>
  <si>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</si>
  <si>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</si>
  <si>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</si>
  <si>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</si>
  <si>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</si>
  <si>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</si>
  <si>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</si>
  <si>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</si>
  <si>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</si>
  <si>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</si>
  <si>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</si>
  <si>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</si>
  <si>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</si>
  <si>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</si>
  <si>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</si>
  <si>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</si>
  <si>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</si>
  <si>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</si>
  <si>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</si>
  <si>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</si>
  <si>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</si>
  <si>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</si>
  <si>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</si>
  <si>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</si>
  <si>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</si>
  <si>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</si>
  <si>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</si>
  <si>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</si>
  <si>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</si>
  <si>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</si>
  <si>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</si>
  <si>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</si>
  <si>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</si>
  <si>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</si>
  <si>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</si>
  <si>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</si>
  <si>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</si>
  <si>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</si>
  <si>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</si>
  <si>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</si>
  <si>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</si>
  <si>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</si>
  <si>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</si>
  <si>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</si>
  <si>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</si>
  <si>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</si>
  <si>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</si>
  <si>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</si>
  <si>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</si>
  <si>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</si>
  <si>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</si>
  <si>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</si>
  <si>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</si>
  <si>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</si>
  <si>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</si>
  <si>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</si>
  <si>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</si>
  <si>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</si>
  <si>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</si>
  <si>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</si>
  <si>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</si>
  <si>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</si>
  <si>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</si>
  <si>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</si>
  <si>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</si>
  <si>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</si>
  <si>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</si>
  <si>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</si>
  <si>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</si>
  <si>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</si>
  <si>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</si>
  <si>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</si>
  <si>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</si>
  <si>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</si>
  <si>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</si>
  <si>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</si>
  <si>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</si>
  <si>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</si>
  <si>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</si>
  <si>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</si>
  <si>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</si>
  <si>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</si>
  <si>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</si>
  <si>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</si>
  <si>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</si>
  <si>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</si>
  <si>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</si>
  <si>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</si>
  <si>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</si>
  <si>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</si>
  <si>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</si>
  <si>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</si>
  <si>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</si>
  <si>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</si>
  <si>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</si>
  <si>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</si>
  <si>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</si>
  <si>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</si>
  <si>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</si>
  <si>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</si>
  <si>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</si>
  <si>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</si>
  <si>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</si>
  <si>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</si>
  <si>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</si>
  <si>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</si>
  <si>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</si>
  <si>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</si>
  <si>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</si>
  <si>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</si>
  <si>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</si>
  <si>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</si>
  <si>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</si>
  <si>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</si>
  <si>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</si>
  <si>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</si>
  <si>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</si>
  <si>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</si>
  <si>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</si>
  <si>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</si>
  <si>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</si>
  <si>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</si>
  <si>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</si>
  <si>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</si>
  <si>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</si>
  <si>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</si>
  <si>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</si>
  <si>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</si>
  <si>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</si>
  <si>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</si>
  <si>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</si>
  <si>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</si>
  <si>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</si>
  <si>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</si>
  <si>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</si>
  <si>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</si>
  <si>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</si>
  <si>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</si>
  <si>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</si>
  <si>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</si>
  <si>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</si>
  <si>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</si>
  <si>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</si>
  <si>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</si>
  <si>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</si>
  <si>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</si>
  <si>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</si>
  <si>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</si>
  <si>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</si>
  <si>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</si>
  <si>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</si>
  <si>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</si>
  <si>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</si>
  <si>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</si>
  <si>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</si>
  <si>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</si>
  <si>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</si>
  <si>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</si>
  <si>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</si>
  <si>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</si>
  <si>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</si>
  <si>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</si>
  <si>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</si>
  <si>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</si>
  <si>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</si>
  <si>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</si>
  <si>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</si>
  <si>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</si>
  <si>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</si>
  <si>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</si>
  <si>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</si>
  <si>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</si>
  <si>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</si>
  <si>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</si>
  <si>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</si>
  <si>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</si>
  <si>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</si>
  <si>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</si>
  <si>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</si>
  <si>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</si>
  <si>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</si>
  <si>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</si>
  <si>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</si>
  <si>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</si>
  <si>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</si>
  <si>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</si>
  <si>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</si>
  <si>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</si>
  <si>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</si>
  <si>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</si>
  <si>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</si>
  <si>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</si>
  <si>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</si>
  <si>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</si>
  <si>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</si>
  <si>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</si>
  <si>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</si>
  <si>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</si>
  <si>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</si>
  <si>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</si>
  <si>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</si>
  <si>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</si>
  <si>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</si>
  <si>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</si>
  <si>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</si>
  <si>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</si>
  <si>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</si>
  <si>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</si>
  <si>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</si>
  <si>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</si>
  <si>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</si>
  <si>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</si>
  <si>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</si>
  <si>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</si>
  <si>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</si>
  <si>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</si>
  <si>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</si>
  <si>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</si>
  <si>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</si>
  <si>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</si>
  <si>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</si>
  <si>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</si>
  <si>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</si>
  <si>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</si>
  <si>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</si>
  <si>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</si>
  <si>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</si>
  <si>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</si>
  <si>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</si>
  <si>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</si>
  <si>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</si>
  <si>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</si>
  <si>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</si>
  <si>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</si>
  <si>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</si>
  <si>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</si>
  <si>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</si>
  <si>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</si>
  <si>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</si>
  <si>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</si>
  <si>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</si>
  <si>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</si>
  <si>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</si>
  <si>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</si>
  <si>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</si>
  <si>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</si>
  <si>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</si>
  <si>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</si>
  <si>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</si>
  <si>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</si>
  <si>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</si>
  <si>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</si>
  <si>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</si>
  <si>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</si>
  <si>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</si>
  <si>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</si>
  <si>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</si>
  <si>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</si>
  <si>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</si>
  <si>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</si>
  <si>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</si>
  <si>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</si>
  <si>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</si>
  <si>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</si>
  <si>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</si>
  <si>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</si>
  <si>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</si>
  <si>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</si>
  <si>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</si>
  <si>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</si>
  <si>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</si>
  <si>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</si>
  <si>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</si>
  <si>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</si>
  <si>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</si>
  <si>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</si>
  <si>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</si>
  <si>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</si>
  <si>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</si>
  <si>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</si>
  <si>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</si>
  <si>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</si>
  <si>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</si>
  <si>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</si>
  <si>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</si>
  <si>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</si>
  <si>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</si>
  <si>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</si>
  <si>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</si>
  <si>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</si>
  <si>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</si>
  <si>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</si>
  <si>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</si>
  <si>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</si>
  <si>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</si>
  <si>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</si>
  <si>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</si>
  <si>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</si>
  <si>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</si>
  <si>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</si>
  <si>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</si>
  <si>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</si>
  <si>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</si>
  <si>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</si>
  <si>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</si>
  <si>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</si>
  <si>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</si>
  <si>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</si>
  <si>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</si>
  <si>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</si>
  <si>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</si>
  <si>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</si>
  <si>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</si>
  <si>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</si>
  <si>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</si>
  <si>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</si>
  <si>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</si>
  <si>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</si>
  <si>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</si>
  <si>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</si>
  <si>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</si>
  <si>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</si>
  <si>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</si>
  <si>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</si>
  <si>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</si>
  <si>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</si>
  <si>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</si>
  <si>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</si>
  <si>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</si>
  <si>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</si>
  <si>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</si>
  <si>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</si>
  <si>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</si>
  <si>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</si>
  <si>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</si>
  <si>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</si>
  <si>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</si>
  <si>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</si>
  <si>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</si>
  <si>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</si>
  <si>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</si>
  <si>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</si>
  <si>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</si>
  <si>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</si>
  <si>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</si>
  <si>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</si>
  <si>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</si>
  <si>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</si>
  <si>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</si>
  <si>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</si>
  <si>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</si>
  <si>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</si>
  <si>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</si>
  <si>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</si>
  <si>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</si>
  <si>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</si>
  <si>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</si>
  <si>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</si>
  <si>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</si>
  <si>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</si>
  <si>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</si>
  <si>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</si>
  <si>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</si>
  <si>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</si>
  <si>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</si>
  <si>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</si>
  <si>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</si>
  <si>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</si>
  <si>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</si>
  <si>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</si>
  <si>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</si>
  <si>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</si>
  <si>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</si>
  <si>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</si>
  <si>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</si>
  <si>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</si>
  <si>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</si>
  <si>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</si>
  <si>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</si>
  <si>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</si>
  <si>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</si>
  <si>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</si>
  <si>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</si>
  <si>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</si>
  <si>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</si>
  <si>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</si>
  <si>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</si>
  <si>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</si>
  <si>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</si>
  <si>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</si>
  <si>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</si>
  <si>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</si>
  <si>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</si>
  <si>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</si>
  <si>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</si>
  <si>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</si>
  <si>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</si>
  <si>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</si>
  <si>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</si>
  <si>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</si>
  <si>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</si>
  <si>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</si>
  <si>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</si>
  <si>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</si>
  <si>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</si>
  <si>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</si>
  <si>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</si>
  <si>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</si>
  <si>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</si>
  <si>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</si>
  <si>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</si>
  <si>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</si>
  <si>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</si>
  <si>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</si>
  <si>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</si>
  <si>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</si>
  <si>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</si>
  <si>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</si>
  <si>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</si>
  <si>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</si>
  <si>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</si>
  <si>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</si>
  <si>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</si>
  <si>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</si>
  <si>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</si>
  <si>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</si>
  <si>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</si>
  <si>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</si>
  <si>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</si>
  <si>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</si>
  <si>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</si>
  <si>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</si>
  <si>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</si>
  <si>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</si>
  <si>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</si>
  <si>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</si>
  <si>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</si>
  <si>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</si>
  <si>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</si>
  <si>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</si>
  <si>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</si>
  <si>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</si>
  <si>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</si>
  <si>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</si>
  <si>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</si>
  <si>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</si>
  <si>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</si>
  <si>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</si>
  <si>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</si>
  <si>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</si>
  <si>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</si>
  <si>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</si>
  <si>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</si>
  <si>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</si>
  <si>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</si>
  <si>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</si>
  <si>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</si>
  <si>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</si>
  <si>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</si>
  <si>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</si>
  <si>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</si>
  <si>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</si>
  <si>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</si>
  <si>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</si>
  <si>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</si>
  <si>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</si>
  <si>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</si>
  <si>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</si>
  <si>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</si>
  <si>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</si>
  <si>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</si>
  <si>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</si>
  <si>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</si>
  <si>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</si>
  <si>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</si>
  <si>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</si>
  <si>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</si>
  <si>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</si>
  <si>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</si>
  <si>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</si>
  <si>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</si>
  <si>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</si>
  <si>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</si>
  <si>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</si>
  <si>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</si>
  <si>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</si>
  <si>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</si>
  <si>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</si>
  <si>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</si>
  <si>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</si>
  <si>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</si>
  <si>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</si>
  <si>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</si>
  <si>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</si>
  <si>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</si>
  <si>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</si>
  <si>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</si>
  <si>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</si>
  <si>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</si>
  <si>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</si>
  <si>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</si>
  <si>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</si>
  <si>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</si>
  <si>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</si>
  <si>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</si>
  <si>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</si>
  <si>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</si>
  <si>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</si>
  <si>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</si>
  <si>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</si>
  <si>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</si>
  <si>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</si>
  <si>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</si>
  <si>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</si>
  <si>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</si>
  <si>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</si>
  <si>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</si>
  <si>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</si>
  <si>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</si>
  <si>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</si>
  <si>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</si>
  <si>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</si>
  <si>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</si>
  <si>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</si>
  <si>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</si>
  <si>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</si>
  <si>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</si>
  <si>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</si>
  <si>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</si>
  <si>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</si>
  <si>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</si>
  <si>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</si>
  <si>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</si>
  <si>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</si>
  <si>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</si>
  <si>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</si>
  <si>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</si>
  <si>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</si>
  <si>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</si>
  <si>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</si>
  <si>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</si>
  <si>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</si>
  <si>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</si>
  <si>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</si>
  <si>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</si>
  <si>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</si>
  <si>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</si>
  <si>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</si>
  <si>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</si>
  <si>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</si>
  <si>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</si>
  <si>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</si>
  <si>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</si>
  <si>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</si>
  <si>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</si>
  <si>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</si>
  <si>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</si>
  <si>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</si>
  <si>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</si>
  <si>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</si>
  <si>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</si>
  <si>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</si>
  <si>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</si>
  <si>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</si>
  <si>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</si>
  <si>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</si>
  <si>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</si>
  <si>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</si>
  <si>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</si>
  <si>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</si>
  <si>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</si>
  <si>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</si>
  <si>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</si>
  <si>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</si>
  <si>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</si>
  <si>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</si>
  <si>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</si>
  <si>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</si>
  <si>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</si>
  <si>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</si>
  <si>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</si>
  <si>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</si>
  <si>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</si>
  <si>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</si>
  <si>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</si>
  <si>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</si>
  <si>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</si>
  <si>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</si>
  <si>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</si>
  <si>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</si>
  <si>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</si>
  <si>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</si>
  <si>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</si>
  <si>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</si>
  <si>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</si>
  <si>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</si>
  <si>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</si>
  <si>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</si>
  <si>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</si>
  <si>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</si>
  <si>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</si>
  <si>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</si>
  <si>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</si>
  <si>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</si>
  <si>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</si>
  <si>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</si>
  <si>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</si>
  <si>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</si>
  <si>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</si>
  <si>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</si>
  <si>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</si>
  <si>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</si>
  <si>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</si>
  <si>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</si>
  <si>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</si>
  <si>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</si>
  <si>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</si>
  <si>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</si>
  <si>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</si>
  <si>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</si>
  <si>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</si>
  <si>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</si>
  <si>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</si>
  <si>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</si>
  <si>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</si>
  <si>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</si>
  <si>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</si>
  <si>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</si>
  <si>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</si>
  <si>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</si>
  <si>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</si>
  <si>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</si>
  <si>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</si>
  <si>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</si>
  <si>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</si>
  <si>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</si>
  <si>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</si>
  <si>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</si>
  <si>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</si>
  <si>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</si>
  <si>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</si>
  <si>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</si>
  <si>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</si>
  <si>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</si>
  <si>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</si>
  <si>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</si>
  <si>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</si>
  <si>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</si>
  <si>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</si>
  <si>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</si>
  <si>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</si>
  <si>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</si>
  <si>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</si>
  <si>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</si>
  <si>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</si>
  <si>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</si>
  <si>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</si>
  <si>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</si>
  <si>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</si>
  <si>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</si>
  <si>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</si>
  <si>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</si>
  <si>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</si>
  <si>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</si>
  <si>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</si>
  <si>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</si>
  <si>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</si>
  <si>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</si>
  <si>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</si>
  <si>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</si>
  <si>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</si>
  <si>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</si>
  <si>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</si>
  <si>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</si>
  <si>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</si>
  <si>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</si>
  <si>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</si>
  <si>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</si>
  <si>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</si>
  <si>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</si>
  <si>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</si>
  <si>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</si>
  <si>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</si>
  <si>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</si>
  <si>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</si>
  <si>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</si>
  <si>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</si>
  <si>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</si>
  <si>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</si>
  <si>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</si>
  <si>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</si>
  <si>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</si>
  <si>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</si>
  <si>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</si>
  <si>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</si>
  <si>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</si>
  <si>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</si>
  <si>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</si>
  <si>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</si>
  <si>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</si>
  <si>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</si>
  <si>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</si>
  <si>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</si>
  <si>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</si>
  <si>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</si>
  <si>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</si>
  <si>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</si>
  <si>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</si>
  <si>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</si>
  <si>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</si>
  <si>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</si>
  <si>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</si>
  <si>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</si>
  <si>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</si>
  <si>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</si>
  <si>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</si>
  <si>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</si>
  <si>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</si>
  <si>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</si>
  <si>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</si>
  <si>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</si>
  <si>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</si>
  <si>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</si>
  <si>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</si>
  <si>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</si>
  <si>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</si>
  <si>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</si>
  <si>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</si>
  <si>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</si>
  <si>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</si>
  <si>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</si>
  <si>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</si>
  <si>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</si>
  <si>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</si>
  <si>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</si>
  <si>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</si>
  <si>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</si>
  <si>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</si>
  <si>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</si>
  <si>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</si>
  <si>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</si>
  <si>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</si>
  <si>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</si>
  <si>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</si>
  <si>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</si>
  <si>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</si>
  <si>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</si>
  <si>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</si>
  <si>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</si>
  <si>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</si>
  <si>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</si>
  <si>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</si>
  <si>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</si>
  <si>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</si>
  <si>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</si>
  <si>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</si>
  <si>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</si>
  <si>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</si>
  <si>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</si>
  <si>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</si>
  <si>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</si>
  <si>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</si>
  <si>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</si>
  <si>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</si>
  <si>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</si>
  <si>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</si>
  <si>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</si>
  <si>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</si>
  <si>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</si>
  <si>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</si>
  <si>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</si>
  <si>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</si>
  <si>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</si>
  <si>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</si>
  <si>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</si>
  <si>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</si>
  <si>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</si>
  <si>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</si>
  <si>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</si>
  <si>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</si>
  <si>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</si>
  <si>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</si>
  <si>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</si>
  <si>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</si>
  <si>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</si>
  <si>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</si>
  <si>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</si>
  <si>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</si>
  <si>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</si>
  <si>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</si>
  <si>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</si>
  <si>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</si>
  <si>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</si>
  <si>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</si>
  <si>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</si>
  <si>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</si>
  <si>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</si>
  <si>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</si>
  <si>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</si>
  <si>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</si>
  <si>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</si>
  <si>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</si>
  <si>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</si>
  <si>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</si>
  <si>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</si>
  <si>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</si>
  <si>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</si>
  <si>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</si>
  <si>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</si>
  <si>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</si>
  <si>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</si>
  <si>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</si>
  <si>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</si>
  <si>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</si>
  <si>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</si>
  <si>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</si>
  <si>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</si>
  <si>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</si>
  <si>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</si>
  <si>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</si>
  <si>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</si>
  <si>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</si>
  <si>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</si>
  <si>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</si>
  <si>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</si>
  <si>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</si>
  <si>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</si>
  <si>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</si>
  <si>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</si>
  <si>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</si>
  <si>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</si>
  <si>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</si>
  <si>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</si>
  <si>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</si>
  <si>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</si>
  <si>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</si>
  <si>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</si>
  <si>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</si>
  <si>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</si>
  <si>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</si>
  <si>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</si>
  <si>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</si>
  <si>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</si>
  <si>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</si>
  <si>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</si>
  <si>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</si>
  <si>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</si>
  <si>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</si>
  <si>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</si>
  <si>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</si>
  <si>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</si>
  <si>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</si>
  <si>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</si>
  <si>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</si>
  <si>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</si>
  <si>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</si>
  <si>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</si>
  <si>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</si>
  <si>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</si>
  <si>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</si>
  <si>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</si>
  <si>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</si>
  <si>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</si>
  <si>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</si>
  <si>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</si>
  <si>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</si>
  <si>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</si>
  <si>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</si>
  <si>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</si>
  <si>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</si>
  <si>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</si>
  <si>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</si>
  <si>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</si>
  <si>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</si>
  <si>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</si>
  <si>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</si>
  <si>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</si>
  <si>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</si>
  <si>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</si>
  <si>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</si>
  <si>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</si>
  <si>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</si>
  <si>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</si>
  <si>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</si>
  <si>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</si>
  <si>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</si>
  <si>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</si>
  <si>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</si>
  <si>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</si>
  <si>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</si>
  <si>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</si>
  <si>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</si>
  <si>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</si>
  <si>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</si>
  <si>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</si>
  <si>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</si>
  <si>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</si>
  <si>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</si>
  <si>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</si>
  <si>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</si>
  <si>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</si>
  <si>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</si>
  <si>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</si>
  <si>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</si>
  <si>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</si>
  <si>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</si>
  <si>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</si>
  <si>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</si>
  <si>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</si>
  <si>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</si>
  <si>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</si>
  <si>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</si>
  <si>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</si>
  <si>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</si>
  <si>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</si>
  <si>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</si>
  <si>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</si>
  <si>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</si>
  <si>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</si>
  <si>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</si>
  <si>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</si>
  <si>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</si>
  <si>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</si>
  <si>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</si>
  <si>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</si>
  <si>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</si>
  <si>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</si>
  <si>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</si>
  <si>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</si>
  <si>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</si>
  <si>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</si>
  <si>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</si>
  <si>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</si>
  <si>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</si>
  <si>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</si>
  <si>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</si>
  <si>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</si>
  <si>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</si>
  <si>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</si>
  <si>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</si>
  <si>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</si>
  <si>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</si>
  <si>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</si>
  <si>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</si>
  <si>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</si>
  <si>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</si>
  <si>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</si>
  <si>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</si>
  <si>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</si>
  <si>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</si>
  <si>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</si>
  <si>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</si>
  <si>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</si>
  <si>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</si>
  <si>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</si>
  <si>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</si>
  <si>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</si>
  <si>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</si>
  <si>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</si>
  <si>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</si>
  <si>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</si>
  <si>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</si>
  <si>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</si>
  <si>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</si>
  <si>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</si>
  <si>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</si>
  <si>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</si>
  <si>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</si>
  <si>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</si>
  <si>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</si>
  <si>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</si>
  <si>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</si>
  <si>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</si>
  <si>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</si>
  <si>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</si>
  <si>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</si>
  <si>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</si>
  <si>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</si>
  <si>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</si>
  <si>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</si>
  <si>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</si>
  <si>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</si>
  <si>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</si>
  <si>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</si>
  <si>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</si>
  <si>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</si>
  <si>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</si>
  <si>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</si>
  <si>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</si>
  <si>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</si>
  <si>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</si>
  <si>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</si>
  <si>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</si>
  <si>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</si>
  <si>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</si>
  <si>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</si>
  <si>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</si>
  <si>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</si>
  <si>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</si>
  <si>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</si>
  <si>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</si>
  <si>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</si>
  <si>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</si>
  <si>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</si>
  <si>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</si>
  <si>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</si>
  <si>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</si>
  <si>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</si>
  <si>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</si>
  <si>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</si>
  <si>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</si>
  <si>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</si>
  <si>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</si>
  <si>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</si>
  <si>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</si>
  <si>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</si>
  <si>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</si>
  <si>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</si>
  <si>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</si>
  <si>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</si>
  <si>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</si>
  <si>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</si>
  <si>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</si>
  <si>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</si>
  <si>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</si>
  <si>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</si>
  <si>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</si>
  <si>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</si>
  <si>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</si>
  <si>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</si>
  <si>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</si>
  <si>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</si>
  <si>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</si>
  <si>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</si>
  <si>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</si>
  <si>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</si>
  <si>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</si>
  <si>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</si>
  <si>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</si>
  <si>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</si>
  <si>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</si>
  <si>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</si>
  <si>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</si>
  <si>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</si>
  <si>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</si>
  <si>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</si>
  <si>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</si>
  <si>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</si>
  <si>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</si>
  <si>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</si>
  <si>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</si>
  <si>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</si>
  <si>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</si>
  <si>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</si>
  <si>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</si>
  <si>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</si>
  <si>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</si>
  <si>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</si>
  <si>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</si>
  <si>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</si>
  <si>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</si>
  <si>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</si>
  <si>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</si>
  <si>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</si>
  <si>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</si>
  <si>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</si>
  <si>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</si>
  <si>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</si>
  <si>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</si>
  <si>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</si>
  <si>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</si>
  <si>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</si>
  <si>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</si>
  <si>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</si>
  <si>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</si>
  <si>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</si>
  <si>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</si>
  <si>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</si>
  <si>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</si>
  <si>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</si>
  <si>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</si>
  <si>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</si>
  <si>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</si>
  <si>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</si>
  <si>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</si>
  <si>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</si>
  <si>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</si>
  <si>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</si>
  <si>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</si>
  <si>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</si>
  <si>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</si>
  <si>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</si>
  <si>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</si>
  <si>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</si>
  <si>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</si>
  <si>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</si>
  <si>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</si>
  <si>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</si>
  <si>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</si>
  <si>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</si>
  <si>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</si>
  <si>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</si>
  <si>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</si>
  <si>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</si>
  <si>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</si>
  <si>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</si>
  <si>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</si>
  <si>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</si>
  <si>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</si>
  <si>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</si>
  <si>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</si>
  <si>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</si>
  <si>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</si>
  <si>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</si>
  <si>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</si>
  <si>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</si>
  <si>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</si>
  <si>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</si>
  <si>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</si>
  <si>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</si>
  <si>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</si>
  <si>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</si>
  <si>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</si>
  <si>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</si>
  <si>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</si>
  <si>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</si>
  <si>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</si>
  <si>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</si>
  <si>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</si>
  <si>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</si>
  <si>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</si>
  <si>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</si>
  <si>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</si>
  <si>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</si>
  <si>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</si>
  <si>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</si>
  <si>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</si>
  <si>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</si>
  <si>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</si>
  <si>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</si>
  <si>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</si>
  <si>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</si>
  <si>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</si>
  <si>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</si>
  <si>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</si>
  <si>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</si>
  <si>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</si>
  <si>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</si>
  <si>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</si>
  <si>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</si>
  <si>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</si>
  <si>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</si>
  <si>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</si>
  <si>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</si>
  <si>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</si>
  <si>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</si>
  <si>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</si>
  <si>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</si>
  <si>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</si>
  <si>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</si>
  <si>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</si>
  <si>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</si>
  <si>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</si>
  <si>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</si>
  <si>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</si>
  <si>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</si>
  <si>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</si>
  <si>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</si>
  <si>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</si>
  <si>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</si>
  <si>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</si>
  <si>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</si>
  <si>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</si>
  <si>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</si>
  <si>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</si>
  <si>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</si>
  <si>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</si>
  <si>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</si>
  <si>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</si>
  <si>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</si>
  <si>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</si>
  <si>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</si>
  <si>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</si>
  <si>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</si>
  <si>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</si>
  <si>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</si>
  <si>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</si>
  <si>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</si>
  <si>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</si>
  <si>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</si>
  <si>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</si>
  <si>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</si>
  <si>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</si>
  <si>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</si>
  <si>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</si>
  <si>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</si>
  <si>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</si>
  <si>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</si>
  <si>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</si>
  <si>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</si>
  <si>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</si>
  <si>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</si>
  <si>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</si>
  <si>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</si>
  <si>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</si>
  <si>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</si>
  <si>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</si>
  <si>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</si>
  <si>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</si>
  <si>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</si>
  <si>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</si>
  <si>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</si>
  <si>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</si>
  <si>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</si>
  <si>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</si>
  <si>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</si>
  <si>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</si>
  <si>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</si>
  <si>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</si>
  <si>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</si>
  <si>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</si>
  <si>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</si>
  <si>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</si>
  <si>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</si>
  <si>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</si>
  <si>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</si>
  <si>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</si>
  <si>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</si>
  <si>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</si>
  <si>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</si>
  <si>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</si>
  <si>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</si>
  <si>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</si>
  <si>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</si>
  <si>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</si>
  <si>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</si>
  <si>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</si>
  <si>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</si>
  <si>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</si>
  <si>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</si>
  <si>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</si>
  <si>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</si>
  <si>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</si>
  <si>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</si>
  <si>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</si>
  <si>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</si>
  <si>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</si>
  <si>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</si>
  <si>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</si>
  <si>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</si>
  <si>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</si>
  <si>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</si>
  <si>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</si>
  <si>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</si>
  <si>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</si>
  <si>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</si>
  <si>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</si>
  <si>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</si>
  <si>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</si>
  <si>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</si>
  <si>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</si>
  <si>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</si>
  <si>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</si>
  <si>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</si>
  <si>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</si>
  <si>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</si>
  <si>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</si>
  <si>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</si>
  <si>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</si>
  <si>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</si>
  <si>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</si>
  <si>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</si>
  <si>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</si>
  <si>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</si>
  <si>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</si>
  <si>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</si>
  <si>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</si>
  <si>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</si>
  <si>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</si>
  <si>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</si>
  <si>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</si>
  <si>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</si>
  <si>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</si>
  <si>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</si>
  <si>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</si>
  <si>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</si>
  <si>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</si>
  <si>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</si>
  <si>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</si>
  <si>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</si>
  <si>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</si>
  <si>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</si>
  <si>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</si>
  <si>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</si>
  <si>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</si>
  <si>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</si>
  <si>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</si>
  <si>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</si>
  <si>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</si>
  <si>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</si>
  <si>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</si>
  <si>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</si>
  <si>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</si>
  <si>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</si>
  <si>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</si>
  <si>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</si>
  <si>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</si>
  <si>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</si>
  <si>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</si>
  <si>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</si>
  <si>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</si>
  <si>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</si>
  <si>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</si>
  <si>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</si>
  <si>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</si>
  <si>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</si>
  <si>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</si>
  <si>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</si>
  <si>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</si>
  <si>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</si>
  <si>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</si>
  <si>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</si>
  <si>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</si>
  <si>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</si>
  <si>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</si>
  <si>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</si>
  <si>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</si>
  <si>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</si>
  <si>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</si>
  <si>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</si>
  <si>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</si>
  <si>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</si>
  <si>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</si>
  <si>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</si>
  <si>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</si>
  <si>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</si>
  <si>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</si>
  <si>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</si>
  <si>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</si>
  <si>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</si>
  <si>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</si>
  <si>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</si>
  <si>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</si>
  <si>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</si>
  <si>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</si>
  <si>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</si>
  <si>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</si>
  <si>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</si>
  <si>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</si>
  <si>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</si>
  <si>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</si>
  <si>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</si>
  <si>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</si>
  <si>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</si>
  <si>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</si>
  <si>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</si>
  <si>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</si>
  <si>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</si>
  <si>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</si>
  <si>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</si>
  <si>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</si>
  <si>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</si>
  <si>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</si>
  <si>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</si>
  <si>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</si>
  <si>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</si>
  <si>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</si>
  <si>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</si>
  <si>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</si>
  <si>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</si>
  <si>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</si>
  <si>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</si>
  <si>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</si>
  <si>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</si>
  <si>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</si>
  <si>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</si>
  <si>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</si>
  <si>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</si>
  <si>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</si>
  <si>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</si>
  <si>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</si>
  <si>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</si>
  <si>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</si>
  <si>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</si>
  <si>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</si>
  <si>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</si>
  <si>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</si>
  <si>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</si>
  <si>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</si>
  <si>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</si>
  <si>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</si>
  <si>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</si>
  <si>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</si>
  <si>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</si>
  <si>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</si>
  <si>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</si>
  <si>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</si>
  <si>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</si>
  <si>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</si>
  <si>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</si>
  <si>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</si>
  <si>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</si>
  <si>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</si>
  <si>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</si>
  <si>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</si>
  <si>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</si>
  <si>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</si>
  <si>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</si>
  <si>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</si>
  <si>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</si>
  <si>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</si>
  <si>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</si>
  <si>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</si>
  <si>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</si>
  <si>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</si>
  <si>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</si>
  <si>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</si>
  <si>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</si>
  <si>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</si>
  <si>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</si>
  <si>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</si>
  <si>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</si>
  <si>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</si>
  <si>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</si>
  <si>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</si>
  <si>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</si>
  <si>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</si>
  <si>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</si>
  <si>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</si>
  <si>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</si>
  <si>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</si>
  <si>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</si>
  <si>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</si>
  <si>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</si>
  <si>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</si>
  <si>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</si>
  <si>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</si>
  <si>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</si>
  <si>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</si>
  <si>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</si>
  <si>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</si>
  <si>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</si>
  <si>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</si>
  <si>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</si>
  <si>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</si>
  <si>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</si>
  <si>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</si>
  <si>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</si>
  <si>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</si>
  <si>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</si>
  <si>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</si>
  <si>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</si>
  <si>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</si>
  <si>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</si>
  <si>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</si>
  <si>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</si>
  <si>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</si>
  <si>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</si>
  <si>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</si>
  <si>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</si>
  <si>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</si>
  <si>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</si>
  <si>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</si>
  <si>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</si>
  <si>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</si>
  <si>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</si>
  <si>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</si>
  <si>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</si>
  <si>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</si>
  <si>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</si>
  <si>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</si>
  <si>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</si>
  <si>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</si>
  <si>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</si>
  <si>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</si>
  <si>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</si>
  <si>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</si>
  <si>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</si>
  <si>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</si>
  <si>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</si>
  <si>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</si>
  <si>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</si>
  <si>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</si>
  <si>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</si>
  <si>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</si>
  <si>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</si>
  <si>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</si>
  <si>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</si>
  <si>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</si>
  <si>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</si>
  <si>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</si>
  <si>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</si>
  <si>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</si>
  <si>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</si>
  <si>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</si>
  <si>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</si>
  <si>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</si>
  <si>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</si>
  <si>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</si>
  <si>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</si>
  <si>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</si>
  <si>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</si>
  <si>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</si>
  <si>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</si>
  <si>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</si>
  <si>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</si>
  <si>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</si>
  <si>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</si>
  <si>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</si>
  <si>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</si>
  <si>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</si>
  <si>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</si>
  <si>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</si>
  <si>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</si>
  <si>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</si>
  <si>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</si>
  <si>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</si>
  <si>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</si>
  <si>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</si>
  <si>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</si>
  <si>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</si>
  <si>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</si>
  <si>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</si>
  <si>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</si>
  <si>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</si>
  <si>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</si>
  <si>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</si>
  <si>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</si>
  <si>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</si>
  <si>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</si>
  <si>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</si>
  <si>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</si>
  <si>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</si>
  <si>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</si>
  <si>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</si>
  <si>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</si>
  <si>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</si>
  <si>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</si>
  <si>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</si>
  <si>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</si>
  <si>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</si>
  <si>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</si>
  <si>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</si>
  <si>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</si>
  <si>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</si>
  <si>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</si>
  <si>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</si>
  <si>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</si>
  <si>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</si>
  <si>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</si>
  <si>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</si>
  <si>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</si>
  <si>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</si>
  <si>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</si>
  <si>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</si>
  <si>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</si>
  <si>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</si>
  <si>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</si>
  <si>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</si>
  <si>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</si>
  <si>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</si>
  <si>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</si>
  <si>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</si>
  <si>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</si>
  <si>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</si>
  <si>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</si>
  <si>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</si>
  <si>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</si>
  <si>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</si>
  <si>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</si>
  <si>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</si>
  <si>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</si>
  <si>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</si>
  <si>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</si>
  <si>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</si>
  <si>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</si>
  <si>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</si>
  <si>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</si>
  <si>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</si>
  <si>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</si>
  <si>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</si>
  <si>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</si>
  <si>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</si>
  <si>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</si>
  <si>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</si>
  <si>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</si>
  <si>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</si>
  <si>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</si>
  <si>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</si>
  <si>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</si>
  <si>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</si>
  <si>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</si>
  <si>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</si>
  <si>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</si>
  <si>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</si>
  <si>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</si>
  <si>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</si>
  <si>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</si>
  <si>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</si>
  <si>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</si>
  <si>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</si>
  <si>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</si>
  <si>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</si>
  <si>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</si>
  <si>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</si>
  <si>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</si>
  <si>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</si>
  <si>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</si>
  <si>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</si>
  <si>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</si>
  <si>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</si>
  <si>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</si>
  <si>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</si>
  <si>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</si>
  <si>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</si>
  <si>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</si>
  <si>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</si>
  <si>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</si>
  <si>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</si>
  <si>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</si>
  <si>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</si>
  <si>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</si>
  <si>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</si>
  <si>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</si>
  <si>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</si>
  <si>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</si>
  <si>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</si>
  <si>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</si>
  <si>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</si>
  <si>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</si>
  <si>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</si>
  <si>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</si>
  <si>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</si>
  <si>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</si>
  <si>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</si>
  <si>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</si>
  <si>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</si>
  <si>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</si>
  <si>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</si>
  <si>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</si>
  <si>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</si>
  <si>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</si>
  <si>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</si>
  <si>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</si>
  <si>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</si>
  <si>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</si>
  <si>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</si>
  <si>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</si>
  <si>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</si>
  <si>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</si>
  <si>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</si>
  <si>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</si>
  <si>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</si>
  <si>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</si>
  <si>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</si>
  <si>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</si>
  <si>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</si>
  <si>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</si>
  <si>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</si>
  <si>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</si>
  <si>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</si>
  <si>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</si>
  <si>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</si>
  <si>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</si>
  <si>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</si>
  <si>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</si>
  <si>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</si>
  <si>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</si>
  <si>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</si>
  <si>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</si>
  <si>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</si>
  <si>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</si>
  <si>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</si>
  <si>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</si>
  <si>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</si>
  <si>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</si>
  <si>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</si>
  <si>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</si>
  <si>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</si>
  <si>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</si>
  <si>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</si>
  <si>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</si>
  <si>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</si>
  <si>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</si>
  <si>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</si>
  <si>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</si>
  <si>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</si>
  <si>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</si>
  <si>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</si>
  <si>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</si>
  <si>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</si>
  <si>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</si>
  <si>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</si>
  <si>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</si>
  <si>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</si>
  <si>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</si>
  <si>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</si>
  <si>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</si>
  <si>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</si>
  <si>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</si>
  <si>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</si>
  <si>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</si>
  <si>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</si>
  <si>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</si>
  <si>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</si>
  <si>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</si>
  <si>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</si>
  <si>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</si>
  <si>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</si>
  <si>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</si>
  <si>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</si>
  <si>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</si>
  <si>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</si>
  <si>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</si>
  <si>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</si>
  <si>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</si>
  <si>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</si>
  <si>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</si>
  <si>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</si>
  <si>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</si>
  <si>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</si>
  <si>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</si>
  <si>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</si>
  <si>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</si>
  <si>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</si>
  <si>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</si>
  <si>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</si>
  <si>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</si>
  <si>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</si>
  <si>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</si>
  <si>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</si>
  <si>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</si>
  <si>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</si>
  <si>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</si>
  <si>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</si>
  <si>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</si>
  <si>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</si>
  <si>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</si>
  <si>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</si>
  <si>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</si>
  <si>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</si>
  <si>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</si>
  <si>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</si>
  <si>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</si>
  <si>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</si>
  <si>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</si>
  <si>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</si>
  <si>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</si>
  <si>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</si>
  <si>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</si>
  <si>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</si>
  <si>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</si>
  <si>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</si>
  <si>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</si>
  <si>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</si>
  <si>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</si>
  <si>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</si>
  <si>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</si>
  <si>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</si>
  <si>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</si>
  <si>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</si>
  <si>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</si>
  <si>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</si>
  <si>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</si>
  <si>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</si>
  <si>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</si>
  <si>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</si>
  <si>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</si>
  <si>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</si>
  <si>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</si>
  <si>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</si>
  <si>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</si>
  <si>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</si>
  <si>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</si>
  <si>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</si>
  <si>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</si>
  <si>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</si>
  <si>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</si>
  <si>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</si>
  <si>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</si>
  <si>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</si>
  <si>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</si>
  <si>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</si>
  <si>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</si>
  <si>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</si>
  <si>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</si>
  <si>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</si>
  <si>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</si>
  <si>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</si>
  <si>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</si>
  <si>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</si>
  <si>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</si>
  <si>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</si>
  <si>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</si>
  <si>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</si>
  <si>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</si>
  <si>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</si>
  <si>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</si>
  <si>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</si>
  <si>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</si>
  <si>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</si>
  <si>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</si>
  <si>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</si>
  <si>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</si>
  <si>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</si>
  <si>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</si>
  <si>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</si>
  <si>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</si>
  <si>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</si>
  <si>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</si>
  <si>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</si>
  <si>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</si>
  <si>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</si>
  <si>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</si>
  <si>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</si>
  <si>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</si>
  <si>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</si>
  <si>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</si>
  <si>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</si>
  <si>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</si>
  <si>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</si>
  <si>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</si>
  <si>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</si>
  <si>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</si>
  <si>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</si>
  <si>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</si>
  <si>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</si>
  <si>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</si>
  <si>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</si>
  <si>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</si>
  <si>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</si>
  <si>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</si>
  <si>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</si>
  <si>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</si>
  <si>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</si>
  <si>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</si>
  <si>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</si>
  <si>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</si>
  <si>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</si>
  <si>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</si>
  <si>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</si>
  <si>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</si>
  <si>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</si>
  <si>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</si>
  <si>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</si>
  <si>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</si>
  <si>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</si>
  <si>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</si>
  <si>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</si>
  <si>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</si>
  <si>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</si>
  <si>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</si>
  <si>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</si>
  <si>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</si>
  <si>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</si>
  <si>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</si>
  <si>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</si>
  <si>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</si>
  <si>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</si>
  <si>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</si>
  <si>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</si>
  <si>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</si>
  <si>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</si>
  <si>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</si>
  <si>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</si>
  <si>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</si>
  <si>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</si>
  <si>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</si>
  <si>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</si>
  <si>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</si>
  <si>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</si>
  <si>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</si>
  <si>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</si>
  <si>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</si>
  <si>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</si>
  <si>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</si>
  <si>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</si>
  <si>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</si>
  <si>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</si>
  <si>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</si>
  <si>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</si>
  <si>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</si>
  <si>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</si>
  <si>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</si>
  <si>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</si>
  <si>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</si>
  <si>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</si>
  <si>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</si>
  <si>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</si>
  <si>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</si>
  <si>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</si>
  <si>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</si>
  <si>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</si>
  <si>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</si>
  <si>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</si>
  <si>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</si>
  <si>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</si>
  <si>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</si>
  <si>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</si>
  <si>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</si>
  <si>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</si>
  <si>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</si>
  <si>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</si>
  <si>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</si>
  <si>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</si>
  <si>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</si>
  <si>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</si>
  <si>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</si>
  <si>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</si>
  <si>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</si>
  <si>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</si>
  <si>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</si>
  <si>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</si>
  <si>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</si>
  <si>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</si>
  <si>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</si>
  <si>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</si>
  <si>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</si>
  <si>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</si>
  <si>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</si>
  <si>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</si>
  <si>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</si>
  <si>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</si>
  <si>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</si>
  <si>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</si>
  <si>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</si>
  <si>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</si>
  <si>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</si>
  <si>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</si>
  <si>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</si>
  <si>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</si>
  <si>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</si>
  <si>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</si>
  <si>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</si>
  <si>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</si>
  <si>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</si>
  <si>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</si>
  <si>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</si>
  <si>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</si>
  <si>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</si>
  <si>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</si>
  <si>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</si>
  <si>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</si>
  <si>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</si>
  <si>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</si>
  <si>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</si>
  <si>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</si>
  <si>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</si>
  <si>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</si>
  <si>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</si>
  <si>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</si>
  <si>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</si>
  <si>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</si>
  <si>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</si>
  <si>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</si>
  <si>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</si>
  <si>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</si>
  <si>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</si>
  <si>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</si>
  <si>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</si>
  <si>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</si>
  <si>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</si>
  <si>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</si>
  <si>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</si>
  <si>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</si>
  <si>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</si>
  <si>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</si>
  <si>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</si>
  <si>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</si>
  <si>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</si>
  <si>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</si>
  <si>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</si>
  <si>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</si>
  <si>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</si>
  <si>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</si>
  <si>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</si>
  <si>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</si>
  <si>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</si>
  <si>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</si>
  <si>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</si>
  <si>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</si>
  <si>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</si>
  <si>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</si>
  <si>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</si>
  <si>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</si>
  <si>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</si>
  <si>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</si>
  <si>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</si>
  <si>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</si>
  <si>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</si>
  <si>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</si>
  <si>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</si>
  <si>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</si>
  <si>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</si>
  <si>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</si>
  <si>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</si>
  <si>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</si>
  <si>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</si>
  <si>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</si>
  <si>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</si>
  <si>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</si>
  <si>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</si>
  <si>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</si>
  <si>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</si>
  <si>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</si>
  <si>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</si>
  <si>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</si>
  <si>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</si>
  <si>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</si>
  <si>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</si>
  <si>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</si>
  <si>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</si>
  <si>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</si>
  <si>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</si>
  <si>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</si>
  <si>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</si>
  <si>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</si>
  <si>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</si>
  <si>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</si>
  <si>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</si>
  <si>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</si>
  <si>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</si>
  <si>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</si>
  <si>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</si>
  <si>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</si>
  <si>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</si>
  <si>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</si>
  <si>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</si>
  <si>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</si>
  <si>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</si>
  <si>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</si>
  <si>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</si>
  <si>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</si>
  <si>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</si>
  <si>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</si>
  <si>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</si>
  <si>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</si>
  <si>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</si>
  <si>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</si>
  <si>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</si>
  <si>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</si>
  <si>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</si>
  <si>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</si>
  <si>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</si>
  <si>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</si>
  <si>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</si>
  <si>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</si>
  <si>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</si>
  <si>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</si>
  <si>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</si>
  <si>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</si>
  <si>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</si>
  <si>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</si>
  <si>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</si>
  <si>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</si>
  <si>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</si>
  <si>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</si>
  <si>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</si>
  <si>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</si>
  <si>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</si>
  <si>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</si>
  <si>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</si>
  <si>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</si>
  <si>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</si>
  <si>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</si>
  <si>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</si>
  <si>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</si>
  <si>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</si>
  <si>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</si>
  <si>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</si>
  <si>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</si>
  <si>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</si>
  <si>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</si>
  <si>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</si>
  <si>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</si>
  <si>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</si>
  <si>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</si>
  <si>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</si>
  <si>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</si>
  <si>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</si>
  <si>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</si>
  <si>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</si>
  <si>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</si>
  <si>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</si>
  <si>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</si>
  <si>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</si>
  <si>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</si>
  <si>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</si>
  <si>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</si>
  <si>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</si>
  <si>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</si>
  <si>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</si>
  <si>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</si>
  <si>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</si>
  <si>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</si>
  <si>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</si>
  <si>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</si>
  <si>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</si>
  <si>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</si>
  <si>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</si>
  <si>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</si>
  <si>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</si>
  <si>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</si>
  <si>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</si>
  <si>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</si>
  <si>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</si>
  <si>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</si>
  <si>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</si>
  <si>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</si>
  <si>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</si>
  <si>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</si>
  <si>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</si>
  <si>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</si>
  <si>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</si>
  <si>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</si>
  <si>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</si>
  <si>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</si>
  <si>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</si>
  <si>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</si>
  <si>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</si>
  <si>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</si>
  <si>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</si>
  <si>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</si>
  <si>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</si>
  <si>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</si>
  <si>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</si>
  <si>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</si>
  <si>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</si>
  <si>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</si>
  <si>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</si>
  <si>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</si>
  <si>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</si>
  <si>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</si>
  <si>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</si>
  <si>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</si>
  <si>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</si>
  <si>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</si>
  <si>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</si>
  <si>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</si>
  <si>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</si>
  <si>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</si>
  <si>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</si>
  <si>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</si>
  <si>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</si>
  <si>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</si>
  <si>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</si>
  <si>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</si>
  <si>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</si>
  <si>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</si>
  <si>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</si>
  <si>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</si>
  <si>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</si>
  <si>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</si>
  <si>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</si>
  <si>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</si>
  <si>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</si>
  <si>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</si>
  <si>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</si>
  <si>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</si>
  <si>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</si>
  <si>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</si>
  <si>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</si>
  <si>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</si>
  <si>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</si>
  <si>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</si>
  <si>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</si>
  <si>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</si>
  <si>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</si>
  <si>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</si>
  <si>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</si>
  <si>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</si>
  <si>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</si>
  <si>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</si>
  <si>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</si>
  <si>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</si>
  <si>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</si>
  <si>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</si>
  <si>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</si>
  <si>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</si>
  <si>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</si>
  <si>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</si>
  <si>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</si>
  <si>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</si>
  <si>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</si>
  <si>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</si>
  <si>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</si>
  <si>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</si>
  <si>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</si>
  <si>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</si>
  <si>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</si>
  <si>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</si>
  <si>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</si>
  <si>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</si>
  <si>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</si>
  <si>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</si>
  <si>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</si>
  <si>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</si>
  <si>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</si>
  <si>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</si>
  <si>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</si>
  <si>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</si>
  <si>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</si>
  <si>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</si>
  <si>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</si>
  <si>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</si>
  <si>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</si>
  <si>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</si>
  <si>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</si>
  <si>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</si>
  <si>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</si>
  <si>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</si>
  <si>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</si>
  <si>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</si>
  <si>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</si>
  <si>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</si>
  <si>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</si>
  <si>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</si>
  <si>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</si>
  <si>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</si>
  <si>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</si>
  <si>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</si>
  <si>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</si>
  <si>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</si>
  <si>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</si>
  <si>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</si>
  <si>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</si>
  <si>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</si>
  <si>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</si>
  <si>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</si>
  <si>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</si>
  <si>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</si>
  <si>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</si>
  <si>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</si>
  <si>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</si>
  <si>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</si>
  <si>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</si>
  <si>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</si>
  <si>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</si>
  <si>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</si>
  <si>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</si>
  <si>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</si>
  <si>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</si>
  <si>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</si>
  <si>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</si>
  <si>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</si>
  <si>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</si>
  <si>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</si>
  <si>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</si>
  <si>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</si>
  <si>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</si>
  <si>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</si>
  <si>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</si>
  <si>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</si>
  <si>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</si>
  <si>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</si>
  <si>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</si>
  <si>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</si>
  <si>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</si>
  <si>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</si>
  <si>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</si>
  <si>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</si>
  <si>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</si>
  <si>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</si>
  <si>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</si>
  <si>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</si>
  <si>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</si>
  <si>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</si>
  <si>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</si>
  <si>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</si>
  <si>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</si>
  <si>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</si>
  <si>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</si>
  <si>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</si>
  <si>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</si>
  <si>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</si>
  <si>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</si>
  <si>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</si>
  <si>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</si>
  <si>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</si>
  <si>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</si>
  <si>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</si>
  <si>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</si>
  <si>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</si>
  <si>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</si>
  <si>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</si>
  <si>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</si>
  <si>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</si>
  <si>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</si>
  <si>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</si>
  <si>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</si>
  <si>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</si>
  <si>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</si>
  <si>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</si>
  <si>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</si>
  <si>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</si>
  <si>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</si>
  <si>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</si>
  <si>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</si>
  <si>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</si>
  <si>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</si>
  <si>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</si>
  <si>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</si>
  <si>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</si>
  <si>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</si>
  <si>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</si>
  <si>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</si>
  <si>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</si>
  <si>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</si>
  <si>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</si>
  <si>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</si>
  <si>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</si>
  <si>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</si>
  <si>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</si>
  <si>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</si>
  <si>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</si>
  <si>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</si>
  <si>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</si>
  <si>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</si>
  <si>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</si>
  <si>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</si>
  <si>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</si>
  <si>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</si>
  <si>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</si>
  <si>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</si>
  <si>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</si>
  <si>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</si>
  <si>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</si>
  <si>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</si>
  <si>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</si>
  <si>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</si>
  <si>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</si>
  <si>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</si>
  <si>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</si>
  <si>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</si>
  <si>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</si>
  <si>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</si>
  <si>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</si>
  <si>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</si>
  <si>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</si>
  <si>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</si>
  <si>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</si>
  <si>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</si>
  <si>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</si>
  <si>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</si>
  <si>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</si>
  <si>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</si>
  <si>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</si>
  <si>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</si>
  <si>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</si>
  <si>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</si>
  <si>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</si>
  <si>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</si>
  <si>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</si>
  <si>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</si>
  <si>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</si>
  <si>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</si>
  <si>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</si>
  <si>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</si>
  <si>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</si>
  <si>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</si>
  <si>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</si>
  <si>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</si>
  <si>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</si>
  <si>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</si>
  <si>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</si>
  <si>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</si>
  <si>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</si>
  <si>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</si>
  <si>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</si>
  <si>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</si>
  <si>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</si>
  <si>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</si>
  <si>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</si>
  <si>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</si>
  <si>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</si>
  <si>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</si>
  <si>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</si>
  <si>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</si>
  <si>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</si>
  <si>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</si>
  <si>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</si>
  <si>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</si>
  <si>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</si>
  <si>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</si>
  <si>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</si>
  <si>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</si>
  <si>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</si>
  <si>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</si>
  <si>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</si>
  <si>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</si>
  <si>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</si>
  <si>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</si>
  <si>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</si>
  <si>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</si>
  <si>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</si>
  <si>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</si>
  <si>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</si>
  <si>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</si>
  <si>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</si>
  <si>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</si>
  <si>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</si>
  <si>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</si>
  <si>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</si>
  <si>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</si>
  <si>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</si>
  <si>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</si>
  <si>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</si>
  <si>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</si>
  <si>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</si>
  <si>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</si>
  <si>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</si>
  <si>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</si>
  <si>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</si>
  <si>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</si>
  <si>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</si>
  <si>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</si>
  <si>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</si>
  <si>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</si>
  <si>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</si>
  <si>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</si>
  <si>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</si>
  <si>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</si>
  <si>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</si>
  <si>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</si>
  <si>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</si>
  <si>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</si>
  <si>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</si>
  <si>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</si>
  <si>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</si>
  <si>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</si>
  <si>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</si>
  <si>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</si>
  <si>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</si>
  <si>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</si>
  <si>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</si>
  <si>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</si>
  <si>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</si>
  <si>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</si>
  <si>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</si>
  <si>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</si>
  <si>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</si>
  <si>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</si>
  <si>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</si>
  <si>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</si>
  <si>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</si>
  <si>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</si>
  <si>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</si>
  <si>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</si>
  <si>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</si>
  <si>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</si>
  <si>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</si>
  <si>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</si>
  <si>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</si>
  <si>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</si>
  <si>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</si>
  <si>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</si>
  <si>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</si>
  <si>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</si>
  <si>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</si>
  <si>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</si>
  <si>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</si>
  <si>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</si>
  <si>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</si>
  <si>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</si>
  <si>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</si>
  <si>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</si>
  <si>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</si>
  <si>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</si>
  <si>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</si>
  <si>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</si>
  <si>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</si>
  <si>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</si>
  <si>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</si>
  <si>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</si>
  <si>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</si>
  <si>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</si>
  <si>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</si>
  <si>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</si>
  <si>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</si>
  <si>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</si>
  <si>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</si>
  <si>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</si>
  <si>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</si>
  <si>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</si>
  <si>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</si>
  <si>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</si>
  <si>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</si>
  <si>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</si>
  <si>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</si>
  <si>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</si>
  <si>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</si>
  <si>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</si>
  <si>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</si>
  <si>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</si>
  <si>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</si>
  <si>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</si>
  <si>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</si>
  <si>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</si>
  <si>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</si>
  <si>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</si>
  <si>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</si>
  <si>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</si>
  <si>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</si>
  <si>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</si>
  <si>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</si>
  <si>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</si>
  <si>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</si>
  <si>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</si>
  <si>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</si>
  <si>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</si>
  <si>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</si>
  <si>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</si>
  <si>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</si>
  <si>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</si>
  <si>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</si>
  <si>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</si>
  <si>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</si>
  <si>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</si>
  <si>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</si>
  <si>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</si>
  <si>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</si>
  <si>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</si>
  <si>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</si>
  <si>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</si>
  <si>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</si>
  <si>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</si>
  <si>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</si>
  <si>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</si>
  <si>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</si>
  <si>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</si>
  <si>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</si>
  <si>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</si>
  <si>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</si>
  <si>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</si>
  <si>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</si>
  <si>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</si>
  <si>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</si>
  <si>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</si>
  <si>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</si>
  <si>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</si>
  <si>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</si>
  <si>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</si>
  <si>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</si>
  <si>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</si>
  <si>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</si>
  <si>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</si>
  <si>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</si>
  <si>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</si>
  <si>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</si>
  <si>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</si>
  <si>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</si>
  <si>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</si>
  <si>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</si>
  <si>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</si>
  <si>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</si>
  <si>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</si>
  <si>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</si>
  <si>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</si>
  <si>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</si>
  <si>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</si>
  <si>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</si>
  <si>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</si>
  <si>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</si>
  <si>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</si>
  <si>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</si>
  <si>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</si>
  <si>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</si>
  <si>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</si>
  <si>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</si>
  <si>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</si>
  <si>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</si>
  <si>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</si>
  <si>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</si>
  <si>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</si>
  <si>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</si>
  <si>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</si>
  <si>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</si>
  <si>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</si>
  <si>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</si>
  <si>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</si>
  <si>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</si>
  <si>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</si>
  <si>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</si>
  <si>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</si>
  <si>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</si>
  <si>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</si>
  <si>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</si>
  <si>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</si>
  <si>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</si>
  <si>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</si>
  <si>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</si>
  <si>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</si>
  <si>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</si>
  <si>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</si>
  <si>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</si>
  <si>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</si>
  <si>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</si>
  <si>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</si>
  <si>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</si>
  <si>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</si>
  <si>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</si>
  <si>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</si>
  <si>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</si>
  <si>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</si>
  <si>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</si>
  <si>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</si>
  <si>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</si>
  <si>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</si>
  <si>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</si>
  <si>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</si>
  <si>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</si>
  <si>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</si>
  <si>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</si>
  <si>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</si>
  <si>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</si>
  <si>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</si>
  <si>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</si>
  <si>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</si>
  <si>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</si>
  <si>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</si>
  <si>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</si>
  <si>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</si>
  <si>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</si>
  <si>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</si>
  <si>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</si>
  <si>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</si>
  <si>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</si>
  <si>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</si>
  <si>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</si>
  <si>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</si>
  <si>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</si>
  <si>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</si>
  <si>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</si>
  <si>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</si>
  <si>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</si>
  <si>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</si>
  <si>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</si>
  <si>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</si>
  <si>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</si>
  <si>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</si>
  <si>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</si>
  <si>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</si>
  <si>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</si>
  <si>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</si>
  <si>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</si>
  <si>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</si>
  <si>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</si>
  <si>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</si>
  <si>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</si>
  <si>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</si>
  <si>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</si>
  <si>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</si>
  <si>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</si>
  <si>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</si>
  <si>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</si>
  <si>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</si>
  <si>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</si>
  <si>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</si>
  <si>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</si>
  <si>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</si>
  <si>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</si>
  <si>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</si>
  <si>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</si>
  <si>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</si>
  <si>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</si>
  <si>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</si>
  <si>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</si>
  <si>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</si>
  <si>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</si>
  <si>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</si>
  <si>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</si>
  <si>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</si>
  <si>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</si>
  <si>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</si>
  <si>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</si>
  <si>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</si>
  <si>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</si>
  <si>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</si>
  <si>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</si>
  <si>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</si>
  <si>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</si>
  <si>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</si>
  <si>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</si>
  <si>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</si>
  <si>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</si>
  <si>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</si>
  <si>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</si>
  <si>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</si>
  <si>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</si>
  <si>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</si>
  <si>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</si>
  <si>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</si>
  <si>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</si>
  <si>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</si>
  <si>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</si>
  <si>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</si>
  <si>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</si>
  <si>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</si>
  <si>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</si>
  <si>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</si>
  <si>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</si>
  <si>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</si>
  <si>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</si>
  <si>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</si>
  <si>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</si>
  <si>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</si>
  <si>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</si>
  <si>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</si>
  <si>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</si>
  <si>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</si>
  <si>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</si>
  <si>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</si>
  <si>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</si>
  <si>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</si>
  <si>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</si>
  <si>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</si>
  <si>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</si>
  <si>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</si>
  <si>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</si>
  <si>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</si>
  <si>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</si>
  <si>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</si>
  <si>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</si>
  <si>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</si>
  <si>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</si>
  <si>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</si>
  <si>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</si>
  <si>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</si>
  <si>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</si>
  <si>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</si>
  <si>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</si>
  <si>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</si>
  <si>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</si>
  <si>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</si>
  <si>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</si>
  <si>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</si>
  <si>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</si>
  <si>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</si>
  <si>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</si>
  <si>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</si>
  <si>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</si>
  <si>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</si>
  <si>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</si>
  <si>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</si>
  <si>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</si>
  <si>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</si>
  <si>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</si>
  <si>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</si>
  <si>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</si>
  <si>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</si>
  <si>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</si>
  <si>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</si>
  <si>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</si>
  <si>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</si>
  <si>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</si>
  <si>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</si>
  <si>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</si>
  <si>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</si>
  <si>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</si>
  <si>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</si>
  <si>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</si>
  <si>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</si>
  <si>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</si>
  <si>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</si>
  <si>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</si>
  <si>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</si>
  <si>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</si>
  <si>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</si>
  <si>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</si>
  <si>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</si>
  <si>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</si>
  <si>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</si>
  <si>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</si>
  <si>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</si>
  <si>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</si>
  <si>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</si>
  <si>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</si>
  <si>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</si>
  <si>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</si>
  <si>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</si>
  <si>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</si>
  <si>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</si>
  <si>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</si>
  <si>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</si>
  <si>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</si>
  <si>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</si>
  <si>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</si>
  <si>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</si>
  <si>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</si>
  <si>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</si>
  <si>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</si>
  <si>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</si>
  <si>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</si>
  <si>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</si>
  <si>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</si>
  <si>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</si>
  <si>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</si>
  <si>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</si>
  <si>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</si>
  <si>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</si>
  <si>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</si>
  <si>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</si>
  <si>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</si>
  <si>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</si>
  <si>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</si>
  <si>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</si>
  <si>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</si>
  <si>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</si>
  <si>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</si>
  <si>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</si>
  <si>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</si>
  <si>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</si>
  <si>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</si>
  <si>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</si>
  <si>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</si>
  <si>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</si>
  <si>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</si>
  <si>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</si>
  <si>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</si>
  <si>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</si>
  <si>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</si>
  <si>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</si>
  <si>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</si>
  <si>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</si>
  <si>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</si>
  <si>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</si>
  <si>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</si>
  <si>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</si>
  <si>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</si>
  <si>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</si>
  <si>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</si>
  <si>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</si>
  <si>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</si>
  <si>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</si>
  <si>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</si>
  <si>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</si>
  <si>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</si>
  <si>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</si>
  <si>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</si>
  <si>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</si>
  <si>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</si>
  <si>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</si>
  <si>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</si>
  <si>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</si>
  <si>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</si>
  <si>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</si>
  <si>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</si>
  <si>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</si>
  <si>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</si>
  <si>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</si>
  <si>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</si>
  <si>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</si>
  <si>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</si>
  <si>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</si>
  <si>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</si>
  <si>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</si>
  <si>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</si>
  <si>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</si>
  <si>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</si>
  <si>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</si>
  <si>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</si>
  <si>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</si>
  <si>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</si>
  <si>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</si>
  <si>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</si>
  <si>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</si>
  <si>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</si>
  <si>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</si>
  <si>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</si>
  <si>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</si>
  <si>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</si>
  <si>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</si>
  <si>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</si>
  <si>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</si>
  <si>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</si>
  <si>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</si>
  <si>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</si>
  <si>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</si>
  <si>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</si>
  <si>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</si>
  <si>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</si>
  <si>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</si>
  <si>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</si>
  <si>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</si>
  <si>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</si>
  <si>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</si>
  <si>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</si>
  <si>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</si>
  <si>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</si>
  <si>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</si>
  <si>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</si>
  <si>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</si>
  <si>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</si>
  <si>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</si>
  <si>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</si>
  <si>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</si>
  <si>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</si>
  <si>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</si>
  <si>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</si>
  <si>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</si>
  <si>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</si>
  <si>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</si>
  <si>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</si>
  <si>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</si>
  <si>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</si>
  <si>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</si>
  <si>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</si>
  <si>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</si>
  <si>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</si>
  <si>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</si>
  <si>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</si>
  <si>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</si>
  <si>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</si>
  <si>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</si>
  <si>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</si>
  <si>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</si>
  <si>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</si>
  <si>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</si>
  <si>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</si>
  <si>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</si>
  <si>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</si>
  <si>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</si>
  <si>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</si>
  <si>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</si>
  <si>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</si>
  <si>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</si>
  <si>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</si>
  <si>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</si>
  <si>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</si>
  <si>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</si>
  <si>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</si>
  <si>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</si>
  <si>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</si>
  <si>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</si>
  <si>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</si>
  <si>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</si>
  <si>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</si>
  <si>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</si>
  <si>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</si>
  <si>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</si>
  <si>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</si>
  <si>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</si>
  <si>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</si>
  <si>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</si>
  <si>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</si>
  <si>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</si>
  <si>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</si>
  <si>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</si>
  <si>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</si>
  <si>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</si>
  <si>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</si>
  <si>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</si>
  <si>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</si>
  <si>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</si>
  <si>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</si>
  <si>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</si>
  <si>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</si>
  <si>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</si>
  <si>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</si>
  <si>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</si>
  <si>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</si>
  <si>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</si>
  <si>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</si>
  <si>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</si>
  <si>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</si>
  <si>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</si>
  <si>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</si>
  <si>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</si>
  <si>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</si>
  <si>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</si>
  <si>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</si>
  <si>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</si>
  <si>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</si>
  <si>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</si>
  <si>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</si>
  <si>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</si>
  <si>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</si>
  <si>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</si>
  <si>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</si>
  <si>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</si>
  <si>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</si>
  <si>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</si>
  <si>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</si>
  <si>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</si>
  <si>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</si>
  <si>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</si>
  <si>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</si>
  <si>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</si>
  <si>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</si>
  <si>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</si>
  <si>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</si>
  <si>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</si>
  <si>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</si>
  <si>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</si>
  <si>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</si>
  <si>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</si>
  <si>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</si>
  <si>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</si>
  <si>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</si>
  <si>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</si>
  <si>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</si>
  <si>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</si>
  <si>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</si>
  <si>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</si>
  <si>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</si>
  <si>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</si>
  <si>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</si>
  <si>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</si>
  <si>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</si>
  <si>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</si>
  <si>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</si>
  <si>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</si>
  <si>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</si>
  <si>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</si>
  <si>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</si>
  <si>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</si>
  <si>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</si>
  <si>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</si>
  <si>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</si>
  <si>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</si>
  <si>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</si>
  <si>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</si>
  <si>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</si>
  <si>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</si>
  <si>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</si>
  <si>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</si>
  <si>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</si>
  <si>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</si>
  <si>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</si>
  <si>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</si>
  <si>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</si>
  <si>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</si>
  <si>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</si>
  <si>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</si>
  <si>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</si>
  <si>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</si>
  <si>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</si>
  <si>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</si>
  <si>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</si>
  <si>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</si>
  <si>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</si>
  <si>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</si>
  <si>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</si>
  <si>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</si>
  <si>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</si>
  <si>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</si>
  <si>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</si>
  <si>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</si>
  <si>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</si>
  <si>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</si>
  <si>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</si>
  <si>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</si>
  <si>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</si>
  <si>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</si>
  <si>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</si>
  <si>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</si>
  <si>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</si>
  <si>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</si>
  <si>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</si>
  <si>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</si>
  <si>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</si>
  <si>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</si>
  <si>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</si>
  <si>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</si>
  <si>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</si>
  <si>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</si>
  <si>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</si>
  <si>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</si>
  <si>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</si>
  <si>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</si>
  <si>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</si>
  <si>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</si>
  <si>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</si>
  <si>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</si>
  <si>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</si>
  <si>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</si>
  <si>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</si>
  <si>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</si>
  <si>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</si>
  <si>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</si>
  <si>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</si>
  <si>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</si>
  <si>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</si>
  <si>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</si>
  <si>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</si>
  <si>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</si>
  <si>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</si>
  <si>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</si>
  <si>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</si>
  <si>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</si>
  <si>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</si>
  <si>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</si>
  <si>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</si>
  <si>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</si>
  <si>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</si>
  <si>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</si>
  <si>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</si>
  <si>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</si>
  <si>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</si>
  <si>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</si>
  <si>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</si>
  <si>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</si>
  <si>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</si>
  <si>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</si>
  <si>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</si>
  <si>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</si>
  <si>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</si>
  <si>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</si>
  <si>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</si>
  <si>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</si>
  <si>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</si>
  <si>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</si>
  <si>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</si>
  <si>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</si>
  <si>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</si>
  <si>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</si>
  <si>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</si>
  <si>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</si>
  <si>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</si>
  <si>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</si>
  <si>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</si>
  <si>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</si>
  <si>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</si>
  <si>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</si>
  <si>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</si>
  <si>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</si>
  <si>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</si>
  <si>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</si>
  <si>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</si>
  <si>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</si>
  <si>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</si>
  <si>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</si>
  <si>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</si>
  <si>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</si>
  <si>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</si>
  <si>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</si>
  <si>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</si>
  <si>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</si>
  <si>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</si>
  <si>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</si>
  <si>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</si>
  <si>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</si>
  <si>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</si>
  <si>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</si>
  <si>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</si>
  <si>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</si>
  <si>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</si>
  <si>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</si>
  <si>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</si>
  <si>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</si>
  <si>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</si>
  <si>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</si>
  <si>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</si>
  <si>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</si>
  <si>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</si>
  <si>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</si>
  <si>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</si>
  <si>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</si>
  <si>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</si>
  <si>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</si>
  <si>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</si>
  <si>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</si>
  <si>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</si>
  <si>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</si>
  <si>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</si>
  <si>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</si>
  <si>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</si>
  <si>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</si>
  <si>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</si>
  <si>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</si>
  <si>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</si>
  <si>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</si>
  <si>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</si>
  <si>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</si>
  <si>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</si>
  <si>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</si>
  <si>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</si>
  <si>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</si>
  <si>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</si>
  <si>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</si>
  <si>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</si>
  <si>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</si>
  <si>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</si>
  <si>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</si>
  <si>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</si>
  <si>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</si>
  <si>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</si>
  <si>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</si>
  <si>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</si>
  <si>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</si>
  <si>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</si>
  <si>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</si>
  <si>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</si>
  <si>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</si>
  <si>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</si>
  <si>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</si>
  <si>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</si>
  <si>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</si>
  <si>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</si>
  <si>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</si>
  <si>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</si>
  <si>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</si>
  <si>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</si>
  <si>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</si>
  <si>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</si>
  <si>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</si>
  <si>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</si>
  <si>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</si>
  <si>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</si>
  <si>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</si>
  <si>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</si>
  <si>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</si>
  <si>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</si>
  <si>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</si>
  <si>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</si>
  <si>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</si>
  <si>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</si>
  <si>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</si>
  <si>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</si>
  <si>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</si>
  <si>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</si>
  <si>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</si>
  <si>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</si>
  <si>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</si>
  <si>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</si>
  <si>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</si>
  <si>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</si>
  <si>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</si>
  <si>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</si>
  <si>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</si>
  <si>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</si>
  <si>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</si>
  <si>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</si>
  <si>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</si>
  <si>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</si>
  <si>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</si>
  <si>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</si>
  <si>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</si>
  <si>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</si>
  <si>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</si>
  <si>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</si>
  <si>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</si>
  <si>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</si>
  <si>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</si>
  <si>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</si>
  <si>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</si>
  <si>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</si>
  <si>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</si>
  <si>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</si>
  <si>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</si>
  <si>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</si>
  <si>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</si>
  <si>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</si>
  <si>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</si>
  <si>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</si>
  <si>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</si>
  <si>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</si>
  <si>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</si>
  <si>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</si>
  <si>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</si>
  <si>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</si>
  <si>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</si>
  <si>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</si>
  <si>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</si>
  <si>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</si>
  <si>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</si>
  <si>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</si>
  <si>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</si>
  <si>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</si>
  <si>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</si>
  <si>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</si>
  <si>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</si>
  <si>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</si>
  <si>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</si>
  <si>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</si>
  <si>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</si>
  <si>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</si>
  <si>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</si>
  <si>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</si>
  <si>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</si>
  <si>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</si>
  <si>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</si>
  <si>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</si>
  <si>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</si>
  <si>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</si>
  <si>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</si>
  <si>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</si>
  <si>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</si>
  <si>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</si>
  <si>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</si>
  <si>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</si>
  <si>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</si>
  <si>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</si>
  <si>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</si>
  <si>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</si>
  <si>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</si>
  <si>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</si>
  <si>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</si>
  <si>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</si>
  <si>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</si>
  <si>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</si>
  <si>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</si>
  <si>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</si>
  <si>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</si>
  <si>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</si>
  <si>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</si>
  <si>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</si>
  <si>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</si>
  <si>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</si>
  <si>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</si>
  <si>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</si>
  <si>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</si>
  <si>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</si>
  <si>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</si>
  <si>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</si>
  <si>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</si>
  <si>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</si>
  <si>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</si>
  <si>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</si>
  <si>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</si>
  <si>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</si>
  <si>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</si>
  <si>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</si>
  <si>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</si>
  <si>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</si>
  <si>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</si>
  <si>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</si>
  <si>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</si>
  <si>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</si>
  <si>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</si>
  <si>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</si>
  <si>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</si>
  <si>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</si>
  <si>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</si>
  <si>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</si>
  <si>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</si>
  <si>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</si>
  <si>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</si>
  <si>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</si>
  <si>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</si>
  <si>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</si>
  <si>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</si>
  <si>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</si>
  <si>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</si>
  <si>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</si>
  <si>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</si>
  <si>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</si>
  <si>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</si>
  <si>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</si>
  <si>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</si>
  <si>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</si>
  <si>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</si>
  <si>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</si>
  <si>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</si>
  <si>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</si>
  <si>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</si>
  <si>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</si>
  <si>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</si>
  <si>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</si>
  <si>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</si>
  <si>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</si>
  <si>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</si>
  <si>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</si>
  <si>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</si>
  <si>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</si>
  <si>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</si>
  <si>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</si>
  <si>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</si>
  <si>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</si>
  <si>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</si>
  <si>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</si>
  <si>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</si>
  <si>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</si>
  <si>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</si>
  <si>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</si>
  <si>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</si>
  <si>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</si>
  <si>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</si>
  <si>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</si>
  <si>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</si>
  <si>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</si>
  <si>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</si>
  <si>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</si>
  <si>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</si>
  <si>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</si>
  <si>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</si>
  <si>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</si>
  <si>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</si>
  <si>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</si>
  <si>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</si>
  <si>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</si>
  <si>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</si>
  <si>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</si>
  <si>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</si>
  <si>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</si>
  <si>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</si>
  <si>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</si>
  <si>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</si>
  <si>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</si>
  <si>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</si>
  <si>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</si>
  <si>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</si>
  <si>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</si>
  <si>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</si>
  <si>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</si>
  <si>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</si>
  <si>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</si>
  <si>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</si>
  <si>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</si>
  <si>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</si>
  <si>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</si>
  <si>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</si>
  <si>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</si>
  <si>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</si>
  <si>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</si>
  <si>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</si>
  <si>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</si>
  <si>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</si>
  <si>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</si>
  <si>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</si>
  <si>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</si>
  <si>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</si>
  <si>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</si>
  <si>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</si>
  <si>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</si>
  <si>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</si>
  <si>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</si>
  <si>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</si>
  <si>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</si>
  <si>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</si>
  <si>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</si>
  <si>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</si>
  <si>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</si>
  <si>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</si>
  <si>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</si>
  <si>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</si>
  <si>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</si>
  <si>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</si>
  <si>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</si>
  <si>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</si>
  <si>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</si>
  <si>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</si>
  <si>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</si>
  <si>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</si>
  <si>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</si>
  <si>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</si>
  <si>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</si>
  <si>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</si>
  <si>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</si>
  <si>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</si>
  <si>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</si>
  <si>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</si>
  <si>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</si>
  <si>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</si>
  <si>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</si>
  <si>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</si>
  <si>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</si>
  <si>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</si>
  <si>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</si>
  <si>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</si>
  <si>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</si>
  <si>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</si>
  <si>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</si>
  <si>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</si>
  <si>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</si>
  <si>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</si>
  <si>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</si>
  <si>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</si>
  <si>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</si>
  <si>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</si>
  <si>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</si>
  <si>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</si>
  <si>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</si>
  <si>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</si>
  <si>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</si>
  <si>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</si>
  <si>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</si>
  <si>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</si>
  <si>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</si>
  <si>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</si>
  <si>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</si>
  <si>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</si>
  <si>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</si>
  <si>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</si>
  <si>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</si>
  <si>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</si>
  <si>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</si>
  <si>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</si>
  <si>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</si>
  <si>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</si>
  <si>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</si>
  <si>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</si>
  <si>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</si>
  <si>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</si>
  <si>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</si>
  <si>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</si>
  <si>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</si>
  <si>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</si>
  <si>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</si>
  <si>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</si>
  <si>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</si>
  <si>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</si>
  <si>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</si>
  <si>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</si>
  <si>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</si>
  <si>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</si>
  <si>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</si>
  <si>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</si>
  <si>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</si>
  <si>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</si>
  <si>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</si>
  <si>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</si>
  <si>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</si>
  <si>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</si>
  <si>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</si>
  <si>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</si>
  <si>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</si>
  <si>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</si>
  <si>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</si>
  <si>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</si>
  <si>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</si>
  <si>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</si>
  <si>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</si>
  <si>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</si>
  <si>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</si>
  <si>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</si>
  <si>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</si>
  <si>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</si>
  <si>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</si>
  <si>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</si>
  <si>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</si>
  <si>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</si>
  <si>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</si>
  <si>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</si>
  <si>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</si>
  <si>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</si>
  <si>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</si>
  <si>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</si>
  <si>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</si>
  <si>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</si>
  <si>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</si>
  <si>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</si>
  <si>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</si>
  <si>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</si>
  <si>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</si>
  <si>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</si>
  <si>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</si>
  <si>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</si>
  <si>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</si>
  <si>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</si>
  <si>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</si>
  <si>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</si>
  <si>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</si>
  <si>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</si>
  <si>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</si>
  <si>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</si>
  <si>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</si>
  <si>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</si>
  <si>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</si>
  <si>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</si>
  <si>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</si>
  <si>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</si>
  <si>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</si>
  <si>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</si>
  <si>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</si>
  <si>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</si>
  <si>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</si>
  <si>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</si>
  <si>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</si>
  <si>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</si>
  <si>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</si>
  <si>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</si>
  <si>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</si>
  <si>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</si>
  <si>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</si>
  <si>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</si>
  <si>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</si>
  <si>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</si>
  <si>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</si>
  <si>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</si>
  <si>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</si>
  <si>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</si>
  <si>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</si>
  <si>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</si>
  <si>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</si>
  <si>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</si>
  <si>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</si>
  <si>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</si>
  <si>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</si>
  <si>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</si>
  <si>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</si>
  <si>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</si>
  <si>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</si>
  <si>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</si>
  <si>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</si>
  <si>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</si>
  <si>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</si>
  <si>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</si>
  <si>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</si>
  <si>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</si>
  <si>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</si>
  <si>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</si>
  <si>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</si>
  <si>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</si>
  <si>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</si>
  <si>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</si>
  <si>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</si>
  <si>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</si>
  <si>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</si>
  <si>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</si>
  <si>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</si>
  <si>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</si>
  <si>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</si>
  <si>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</si>
  <si>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</si>
  <si>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</si>
  <si>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</si>
  <si>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</si>
  <si>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</si>
  <si>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</si>
  <si>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</si>
  <si>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</si>
  <si>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</si>
  <si>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</si>
  <si>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</si>
  <si>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</si>
  <si>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</si>
  <si>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</si>
  <si>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</si>
  <si>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</si>
  <si>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</si>
  <si>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</si>
  <si>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</si>
  <si>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</si>
  <si>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</si>
  <si>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</si>
  <si>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</si>
  <si>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</si>
  <si>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</si>
  <si>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</si>
  <si>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</si>
  <si>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</si>
  <si>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</si>
  <si>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</si>
  <si>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</si>
  <si>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</si>
  <si>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</si>
  <si>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</si>
  <si>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</si>
  <si>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</si>
  <si>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</si>
  <si>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</si>
  <si>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</si>
  <si>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</si>
  <si>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</si>
  <si>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</si>
  <si>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</si>
  <si>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</si>
  <si>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</si>
  <si>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</si>
  <si>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</si>
  <si>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</si>
  <si>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</si>
  <si>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</si>
  <si>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</si>
  <si>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</si>
  <si>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</si>
  <si>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</si>
  <si>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</si>
  <si>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</si>
  <si>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</si>
  <si>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</si>
  <si>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</si>
  <si>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</si>
  <si>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</si>
  <si>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</si>
  <si>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</si>
  <si>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</si>
  <si>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</si>
  <si>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</si>
  <si>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</si>
  <si>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</si>
  <si>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</si>
  <si>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</si>
  <si>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</si>
  <si>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</si>
  <si>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</si>
  <si>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</si>
  <si>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</si>
  <si>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</si>
  <si>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</si>
  <si>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</si>
  <si>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</si>
  <si>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</si>
  <si>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</si>
  <si>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</si>
  <si>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</si>
  <si>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</si>
  <si>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</si>
  <si>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</si>
  <si>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</si>
  <si>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</si>
  <si>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</si>
  <si>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</si>
  <si>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</si>
  <si>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</si>
  <si>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</si>
  <si>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</si>
  <si>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</si>
  <si>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</si>
  <si>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</si>
  <si>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</si>
  <si>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</si>
  <si>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</si>
  <si>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</si>
  <si>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</si>
  <si>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</si>
  <si>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</si>
  <si>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</si>
  <si>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</si>
  <si>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</si>
  <si>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</si>
  <si>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</si>
  <si>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</si>
  <si>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</si>
  <si>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</si>
  <si>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</si>
  <si>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</si>
  <si>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</si>
  <si>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</si>
  <si>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</si>
  <si>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</si>
  <si>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</si>
  <si>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</si>
  <si>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</si>
  <si>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</si>
  <si>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</si>
  <si>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</si>
  <si>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</si>
  <si>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</si>
  <si>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</si>
  <si>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</si>
  <si>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</si>
  <si>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</si>
  <si>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</si>
  <si>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</si>
  <si>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</si>
  <si>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</si>
  <si>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</si>
  <si>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</si>
  <si>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</si>
  <si>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</si>
  <si>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</si>
  <si>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</si>
  <si>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</si>
  <si>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</si>
  <si>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</si>
  <si>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</si>
  <si>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</si>
  <si>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</si>
  <si>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</si>
  <si>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</si>
  <si>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</si>
  <si>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</si>
  <si>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</si>
  <si>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</si>
  <si>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</si>
  <si>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</si>
  <si>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</si>
  <si>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</si>
  <si>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</si>
  <si>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</si>
  <si>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</si>
  <si>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</si>
  <si>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</si>
  <si>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</si>
  <si>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</si>
  <si>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</si>
  <si>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</si>
  <si>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</si>
  <si>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</si>
  <si>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</si>
  <si>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</si>
  <si>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</si>
  <si>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</si>
  <si>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</si>
  <si>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</si>
  <si>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</si>
  <si>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</si>
  <si>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</si>
  <si>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</si>
  <si>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</si>
  <si>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</si>
  <si>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</si>
  <si>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</si>
  <si>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</si>
  <si>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</si>
  <si>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</si>
  <si>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</si>
  <si>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</si>
  <si>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</si>
  <si>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</si>
  <si>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</si>
  <si>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</si>
  <si>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</si>
  <si>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</si>
  <si>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</si>
  <si>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</si>
  <si>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</si>
  <si>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</si>
  <si>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</si>
  <si>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</si>
  <si>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</si>
  <si>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</si>
  <si>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</si>
  <si>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</si>
  <si>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</si>
  <si>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</si>
  <si>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</si>
  <si>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</si>
  <si>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</si>
  <si>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</si>
  <si>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</si>
  <si>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</si>
  <si>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</si>
  <si>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</si>
  <si>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</si>
  <si>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</si>
  <si>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</si>
  <si>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</si>
  <si>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</si>
  <si>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</si>
  <si>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</si>
  <si>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</si>
  <si>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</si>
  <si>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</si>
  <si>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</si>
  <si>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</si>
  <si>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</si>
  <si>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</si>
  <si>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</si>
  <si>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</si>
  <si>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</si>
  <si>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</si>
  <si>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</si>
  <si>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</si>
  <si>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</si>
  <si>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</si>
  <si>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</si>
  <si>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</si>
  <si>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</si>
  <si>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</si>
  <si>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</si>
  <si>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</si>
  <si>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</si>
  <si>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</si>
  <si>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</si>
  <si>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</si>
  <si>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</si>
  <si>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</si>
  <si>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</si>
  <si>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</si>
  <si>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</si>
  <si>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</si>
  <si>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</si>
  <si>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</si>
  <si>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</si>
  <si>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</si>
  <si>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</si>
  <si>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</si>
  <si>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</si>
  <si>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</si>
  <si>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</si>
  <si>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</si>
  <si>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</si>
  <si>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</si>
  <si>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</si>
  <si>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</si>
  <si>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</si>
  <si>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</si>
  <si>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</si>
  <si>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</si>
  <si>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</si>
  <si>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</si>
  <si>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</si>
  <si>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</si>
  <si>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</si>
  <si>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</si>
  <si>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</si>
  <si>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</si>
  <si>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</si>
  <si>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</si>
  <si>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</si>
  <si>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</si>
  <si>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</si>
  <si>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</si>
  <si>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</si>
  <si>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</si>
  <si>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</si>
  <si>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</si>
  <si>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</si>
  <si>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</si>
  <si>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</si>
  <si>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</si>
  <si>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</si>
  <si>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</si>
  <si>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</si>
  <si>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</si>
  <si>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</si>
  <si>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</si>
  <si>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</si>
  <si>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</si>
  <si>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</si>
  <si>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</si>
  <si>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</si>
  <si>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</si>
  <si>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</si>
  <si>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</si>
  <si>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</si>
  <si>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</si>
  <si>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</si>
  <si>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</si>
  <si>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</si>
  <si>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</si>
  <si>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</si>
  <si>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</si>
  <si>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</si>
  <si>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</si>
  <si>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</si>
  <si>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</si>
  <si>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</si>
  <si>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</si>
  <si>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</si>
  <si>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</si>
  <si>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</si>
  <si>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</si>
  <si>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</si>
  <si>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</si>
  <si>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</si>
  <si>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</si>
  <si>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</si>
  <si>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</si>
  <si>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</si>
  <si>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</si>
  <si>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</si>
  <si>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</si>
  <si>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</si>
  <si>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</si>
  <si>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</si>
  <si>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</si>
  <si>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</si>
  <si>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</si>
  <si>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</si>
  <si>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</si>
  <si>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</si>
  <si>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</si>
  <si>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</si>
  <si>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</si>
  <si>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</si>
  <si>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</si>
  <si>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</si>
  <si>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</si>
  <si>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</si>
  <si>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</si>
  <si>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</si>
  <si>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</si>
  <si>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</si>
  <si>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</si>
  <si>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</si>
  <si>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</si>
  <si>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</si>
  <si>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</si>
  <si>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</si>
  <si>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</si>
  <si>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</si>
  <si>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</si>
  <si>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</si>
  <si>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</si>
  <si>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</si>
  <si>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</si>
  <si>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</si>
  <si>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</si>
  <si>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</si>
  <si>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</si>
  <si>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</si>
  <si>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</si>
  <si>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</si>
  <si>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</si>
  <si>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</si>
  <si>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</si>
  <si>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</si>
  <si>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</si>
  <si>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</si>
  <si>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</si>
  <si>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</si>
  <si>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</si>
  <si>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</si>
  <si>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</si>
  <si>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</si>
  <si>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</si>
  <si>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</si>
  <si>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</si>
  <si>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</si>
  <si>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</si>
  <si>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</si>
  <si>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</si>
  <si>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</si>
  <si>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</si>
  <si>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</si>
  <si>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</si>
  <si>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</si>
  <si>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</si>
  <si>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</si>
  <si>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</si>
  <si>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</si>
  <si>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</si>
  <si>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</si>
  <si>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</si>
  <si>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</si>
  <si>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</si>
  <si>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</si>
  <si>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</si>
  <si>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</si>
  <si>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</si>
  <si>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</si>
  <si>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</si>
  <si>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</si>
  <si>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</si>
  <si>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</si>
  <si>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</si>
  <si>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</si>
  <si>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</si>
  <si>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</si>
  <si>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</si>
  <si>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</si>
  <si>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</si>
  <si>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</si>
  <si>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</si>
  <si>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</si>
  <si>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</si>
  <si>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</si>
  <si>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</si>
  <si>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</si>
  <si>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</si>
  <si>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</si>
  <si>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</si>
  <si>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</si>
  <si>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</si>
  <si>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</si>
  <si>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</si>
  <si>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</si>
  <si>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</si>
  <si>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</si>
  <si>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</si>
  <si>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</si>
  <si>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</si>
  <si>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</si>
  <si>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</si>
  <si>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</si>
  <si>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</si>
  <si>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</si>
  <si>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</si>
  <si>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</si>
  <si>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</si>
  <si>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</si>
  <si>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</si>
  <si>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</si>
  <si>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</si>
  <si>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</si>
  <si>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</si>
  <si>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</si>
  <si>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</si>
  <si>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</si>
  <si>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</si>
  <si>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</si>
  <si>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</si>
  <si>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</si>
  <si>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</si>
  <si>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</si>
  <si>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</si>
  <si>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</si>
  <si>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</si>
  <si>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</si>
  <si>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</si>
  <si>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</si>
  <si>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</si>
  <si>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</si>
  <si>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</si>
  <si>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</si>
  <si>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</si>
  <si>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</si>
  <si>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</si>
  <si>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</si>
  <si>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</si>
  <si>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</si>
  <si>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</si>
  <si>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</si>
  <si>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</si>
  <si>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</si>
  <si>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</si>
  <si>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</si>
  <si>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</si>
  <si>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</si>
  <si>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</si>
  <si>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</si>
  <si>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</si>
  <si>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</si>
  <si>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</si>
  <si>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</si>
  <si>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</si>
  <si>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</si>
  <si>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</si>
  <si>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</si>
  <si>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</si>
  <si>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</si>
  <si>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</si>
  <si>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</si>
  <si>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</si>
  <si>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</si>
  <si>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</si>
  <si>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</si>
  <si>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</si>
  <si>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</si>
  <si>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</si>
  <si>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</si>
  <si>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</si>
  <si>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</si>
  <si>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</si>
  <si>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</si>
  <si>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</si>
  <si>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</si>
  <si>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</si>
  <si>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</si>
  <si>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</si>
  <si>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</si>
  <si>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</si>
  <si>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</si>
  <si>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</si>
  <si>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</si>
  <si>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</si>
  <si>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</si>
  <si>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</si>
  <si>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</si>
  <si>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</si>
  <si>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</si>
  <si>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</si>
  <si>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</si>
  <si>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</si>
  <si>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</si>
  <si>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</si>
  <si>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</si>
  <si>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</si>
  <si>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</si>
  <si>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</si>
  <si>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</si>
  <si>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</si>
  <si>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</si>
  <si>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</si>
  <si>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</si>
  <si>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</si>
  <si>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</si>
  <si>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</si>
  <si>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</si>
  <si>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</si>
  <si>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</si>
  <si>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</si>
  <si>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</si>
  <si>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</si>
  <si>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</si>
  <si>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</si>
  <si>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</si>
  <si>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</si>
  <si>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</si>
  <si>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</si>
  <si>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</si>
  <si>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</si>
  <si>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</si>
  <si>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</si>
  <si>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</si>
  <si>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</si>
  <si>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</si>
  <si>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</si>
  <si>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</si>
  <si>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</si>
  <si>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</si>
  <si>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</si>
  <si>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</si>
  <si>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</si>
  <si>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</si>
  <si>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</si>
  <si>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</si>
  <si>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</si>
  <si>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</si>
  <si>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</si>
  <si>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</si>
  <si>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</si>
  <si>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</si>
  <si>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</si>
  <si>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</si>
  <si>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</si>
  <si>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</si>
  <si>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</si>
  <si>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</si>
  <si>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</si>
  <si>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</si>
  <si>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</si>
  <si>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</si>
  <si>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</si>
  <si>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</si>
  <si>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</si>
  <si>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</si>
  <si>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</si>
  <si>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</si>
  <si>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</si>
  <si>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</si>
  <si>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</si>
  <si>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</si>
  <si>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</si>
  <si>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</si>
  <si>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</si>
  <si>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</si>
  <si>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</si>
  <si>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</si>
  <si>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</si>
  <si>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</si>
  <si>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</si>
  <si>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</si>
  <si>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</si>
  <si>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</si>
  <si>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</si>
  <si>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</si>
  <si>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</si>
  <si>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</si>
  <si>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</si>
  <si>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</si>
  <si>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</si>
  <si>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</si>
  <si>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</si>
  <si>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</si>
  <si>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</si>
  <si>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</si>
  <si>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</si>
  <si>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</si>
  <si>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</si>
  <si>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</si>
  <si>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</si>
  <si>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</si>
  <si>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</si>
  <si>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</si>
  <si>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</si>
  <si>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</si>
  <si>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</si>
  <si>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</si>
  <si>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</si>
  <si>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</si>
  <si>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</si>
  <si>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</si>
  <si>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</si>
  <si>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</si>
  <si>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</si>
  <si>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</si>
  <si>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</si>
  <si>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</si>
  <si>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</si>
  <si>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</si>
  <si>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</si>
  <si>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</si>
  <si>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</si>
  <si>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</si>
  <si>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</si>
  <si>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</si>
  <si>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</si>
  <si>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</si>
  <si>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</si>
  <si>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</si>
  <si>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</si>
  <si>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</si>
  <si>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</si>
  <si>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</si>
  <si>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</si>
  <si>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</si>
  <si>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</si>
  <si>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</si>
  <si>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</si>
  <si>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</si>
  <si>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</si>
  <si>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</si>
  <si>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</si>
  <si>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</si>
  <si>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</si>
  <si>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</si>
  <si>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</si>
  <si>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</si>
  <si>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</si>
  <si>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</si>
  <si>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</si>
  <si>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</si>
  <si>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</si>
  <si>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</si>
  <si>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</si>
  <si>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</si>
  <si>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</si>
  <si>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</si>
  <si>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</si>
  <si>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</si>
  <si>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</si>
  <si>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</si>
  <si>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</si>
  <si>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</si>
  <si>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</si>
  <si>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</si>
  <si>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</si>
  <si>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</si>
  <si>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</si>
  <si>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</si>
  <si>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</si>
  <si>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</si>
  <si>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</si>
  <si>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</si>
  <si>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</si>
  <si>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</si>
  <si>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</si>
  <si>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</si>
  <si>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</si>
  <si>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</si>
  <si>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</si>
  <si>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</si>
  <si>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</si>
  <si>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</si>
  <si>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</si>
  <si>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</si>
  <si>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</si>
  <si>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</si>
  <si>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</si>
  <si>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</si>
  <si>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</si>
  <si>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</si>
  <si>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</si>
  <si>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</si>
  <si>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</si>
  <si>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</si>
  <si>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</si>
  <si>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</si>
  <si>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</si>
  <si>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</si>
  <si>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</si>
  <si>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</si>
  <si>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</si>
  <si>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</si>
  <si>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</si>
  <si>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</si>
  <si>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</si>
  <si>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</si>
  <si>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</si>
  <si>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</si>
  <si>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</si>
  <si>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</si>
  <si>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</si>
  <si>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</si>
  <si>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</si>
  <si>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</si>
  <si>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</si>
  <si>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</si>
  <si>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</si>
  <si>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</si>
  <si>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</si>
  <si>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</si>
  <si>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</si>
  <si>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</si>
  <si>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</si>
  <si>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</si>
  <si>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</si>
  <si>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</si>
  <si>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</si>
  <si>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</si>
  <si>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</si>
  <si>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</si>
  <si>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</si>
  <si>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</si>
  <si>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</si>
  <si>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</si>
  <si>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</si>
  <si>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</si>
  <si>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</si>
  <si>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</si>
  <si>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</si>
  <si>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</si>
  <si>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</si>
  <si>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</si>
  <si>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</si>
  <si>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</si>
  <si>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</si>
  <si>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</si>
  <si>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</si>
  <si>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</si>
  <si>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</si>
  <si>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</si>
  <si>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</si>
  <si>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</si>
  <si>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</si>
  <si>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</si>
  <si>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</si>
  <si>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</si>
  <si>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</si>
  <si>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</si>
  <si>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</si>
  <si>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</si>
  <si>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</si>
  <si>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</si>
  <si>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</si>
  <si>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</si>
  <si>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</si>
  <si>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</si>
  <si>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</si>
  <si>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</si>
  <si>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</si>
  <si>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</si>
  <si>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</si>
  <si>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</si>
  <si>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</si>
  <si>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</si>
  <si>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</si>
  <si>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</si>
  <si>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</si>
  <si>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</si>
  <si>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</si>
  <si>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</si>
  <si>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</si>
  <si>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</si>
  <si>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</si>
  <si>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</si>
  <si>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</si>
  <si>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</si>
  <si>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</si>
  <si>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</si>
  <si>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</si>
  <si>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</si>
  <si>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</si>
  <si>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</si>
  <si>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</si>
  <si>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</si>
  <si>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</si>
  <si>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</si>
  <si>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</si>
  <si>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</si>
  <si>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</si>
  <si>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</si>
  <si>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</si>
  <si>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</si>
  <si>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</si>
  <si>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</si>
  <si>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</si>
  <si>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</si>
  <si>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</si>
  <si>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</si>
  <si>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</si>
  <si>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</si>
  <si>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</si>
  <si>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</si>
  <si>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</si>
  <si>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</si>
  <si>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</si>
  <si>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</si>
  <si>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</si>
  <si>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</si>
  <si>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</si>
  <si>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</si>
  <si>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</si>
  <si>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</si>
  <si>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</si>
  <si>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</si>
  <si>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</si>
  <si>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</si>
  <si>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</si>
  <si>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</si>
  <si>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</si>
  <si>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</si>
  <si>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</si>
  <si>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</si>
  <si>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</si>
  <si>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</si>
  <si>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</si>
  <si>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</si>
  <si>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</si>
  <si>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</si>
  <si>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</si>
  <si>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</si>
  <si>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</si>
  <si>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</si>
  <si>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</si>
  <si>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</si>
  <si>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</si>
  <si>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</si>
  <si>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</si>
  <si>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</si>
  <si>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</si>
  <si>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</si>
  <si>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</si>
  <si>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</si>
  <si>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</si>
  <si>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</si>
  <si>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</si>
  <si>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</si>
  <si>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</si>
  <si>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</si>
  <si>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</si>
  <si>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</si>
  <si>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</si>
  <si>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</si>
  <si>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</si>
  <si>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</si>
  <si>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</si>
  <si>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</si>
  <si>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</si>
  <si>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</si>
  <si>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</si>
  <si>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</si>
  <si>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</si>
  <si>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</si>
  <si>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</si>
  <si>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</si>
  <si>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</si>
  <si>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</si>
  <si>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</si>
  <si>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</si>
  <si>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</si>
  <si>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</si>
  <si>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</si>
  <si>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</si>
  <si>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</si>
  <si>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</si>
  <si>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</si>
  <si>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</si>
  <si>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</si>
  <si>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</si>
  <si>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</si>
  <si>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</si>
  <si>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</si>
  <si>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</si>
  <si>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</si>
  <si>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</si>
  <si>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</si>
  <si>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</si>
  <si>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</si>
  <si>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</si>
  <si>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</si>
  <si>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</si>
  <si>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</si>
  <si>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</si>
  <si>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</si>
  <si>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</si>
  <si>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</si>
  <si>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</si>
  <si>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</si>
  <si>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</si>
  <si>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</si>
  <si>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</si>
  <si>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</si>
  <si>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</si>
  <si>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</si>
  <si>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</si>
  <si>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</si>
  <si>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</si>
  <si>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</si>
  <si>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</si>
  <si>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</si>
  <si>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</si>
  <si>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</si>
  <si>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</si>
  <si>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</si>
  <si>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</si>
  <si>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</si>
  <si>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</si>
  <si>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</si>
  <si>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</si>
  <si>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</si>
  <si>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</si>
  <si>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</si>
  <si>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</si>
  <si>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</si>
  <si>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</si>
  <si>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</si>
  <si>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</si>
  <si>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</si>
  <si>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</si>
  <si>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</si>
  <si>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</si>
  <si>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</si>
  <si>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</si>
  <si>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</si>
  <si>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</si>
  <si>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</si>
  <si>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</si>
  <si>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</si>
  <si>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</si>
  <si>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</si>
  <si>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</si>
  <si>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</si>
  <si>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</si>
  <si>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</si>
  <si>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</si>
  <si>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</si>
  <si>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</si>
  <si>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</si>
  <si>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</si>
  <si>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</si>
  <si>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</si>
  <si>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</si>
  <si>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</si>
  <si>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</si>
  <si>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</si>
  <si>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</si>
  <si>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</si>
  <si>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</si>
  <si>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</si>
  <si>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</si>
  <si>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</si>
  <si>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</si>
  <si>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</si>
  <si>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</si>
  <si>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</si>
  <si>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</si>
  <si>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</si>
  <si>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</si>
  <si>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</si>
  <si>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</si>
  <si>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</si>
  <si>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</si>
  <si>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</si>
  <si>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</si>
  <si>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</si>
  <si>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</si>
  <si>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</si>
  <si>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</si>
  <si>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</si>
  <si>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</si>
  <si>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</si>
  <si>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</si>
  <si>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</si>
  <si>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</si>
  <si>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</si>
  <si>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</si>
  <si>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</si>
  <si>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</si>
  <si>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</si>
  <si>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</si>
  <si>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</si>
  <si>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</si>
  <si>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</si>
  <si>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</si>
  <si>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</si>
  <si>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</si>
  <si>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</si>
  <si>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</si>
  <si>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</si>
  <si>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</si>
  <si>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</si>
  <si>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</si>
  <si>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</si>
  <si>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</si>
  <si>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</si>
  <si>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</si>
  <si>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</si>
  <si>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</si>
  <si>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</si>
  <si>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</si>
  <si>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</si>
  <si>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</si>
  <si>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</si>
  <si>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</si>
  <si>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</si>
  <si>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</si>
  <si>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</si>
  <si>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</si>
  <si>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</si>
  <si>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</si>
  <si>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</si>
  <si>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</si>
  <si>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</si>
  <si>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</si>
  <si>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</si>
  <si>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</si>
  <si>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</si>
  <si>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</si>
  <si>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</si>
  <si>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</si>
  <si>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</si>
  <si>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</si>
  <si>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</si>
  <si>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</si>
  <si>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</si>
  <si>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</si>
  <si>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</si>
  <si>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</si>
  <si>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</si>
  <si>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</si>
  <si>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</si>
  <si>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</si>
  <si>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</si>
  <si>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</si>
  <si>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</si>
  <si>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</si>
  <si>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</si>
  <si>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</si>
  <si>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</si>
  <si>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</si>
  <si>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</si>
  <si>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</si>
  <si>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</si>
  <si>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</si>
  <si>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</si>
  <si>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</si>
  <si>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</si>
  <si>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</si>
  <si>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</si>
  <si>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</si>
  <si>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</si>
  <si>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</si>
  <si>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</si>
  <si>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</si>
  <si>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</si>
  <si>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</si>
  <si>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</si>
  <si>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</si>
  <si>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</si>
  <si>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</si>
  <si>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</si>
  <si>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</si>
  <si>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</si>
  <si>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</si>
  <si>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</si>
  <si>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</si>
  <si>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</si>
  <si>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</si>
  <si>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</si>
  <si>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</si>
  <si>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</si>
  <si>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</si>
  <si>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</si>
  <si>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</si>
  <si>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</si>
  <si>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</si>
  <si>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</si>
  <si>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</si>
  <si>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</si>
  <si>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</si>
  <si>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</si>
  <si>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</si>
  <si>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</si>
  <si>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</si>
  <si>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</si>
  <si>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</si>
  <si>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</si>
  <si>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</si>
  <si>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</si>
  <si>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</si>
  <si>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</si>
  <si>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</si>
  <si>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</si>
  <si>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</si>
  <si>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</si>
  <si>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</si>
  <si>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</si>
  <si>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</si>
  <si>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</si>
  <si>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</si>
  <si>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</si>
  <si>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</si>
  <si>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</si>
  <si>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</si>
  <si>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</si>
  <si>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</si>
  <si>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</si>
  <si>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</si>
  <si>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</si>
  <si>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</si>
  <si>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</si>
  <si>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</si>
  <si>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</si>
  <si>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</si>
  <si>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</si>
  <si>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</si>
  <si>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</si>
  <si>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</si>
  <si>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</si>
  <si>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</si>
  <si>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</si>
  <si>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</si>
  <si>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</si>
  <si>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</si>
  <si>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</si>
  <si>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</si>
  <si>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</si>
  <si>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</si>
  <si>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</si>
  <si>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</si>
  <si>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</si>
  <si>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</si>
  <si>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</si>
  <si>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</si>
  <si>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</si>
  <si>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</si>
  <si>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</si>
  <si>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</si>
  <si>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</si>
  <si>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</si>
  <si>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</si>
  <si>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</si>
  <si>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</si>
  <si>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</si>
  <si>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</si>
  <si>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</si>
  <si>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</si>
  <si>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</si>
  <si>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</si>
  <si>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</si>
  <si>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</si>
  <si>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</si>
  <si>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</si>
  <si>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</si>
  <si>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</si>
  <si>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</si>
  <si>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</si>
  <si>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</si>
  <si>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</si>
  <si>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</si>
  <si>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</si>
  <si>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</si>
  <si>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</si>
  <si>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</si>
  <si>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</si>
  <si>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</si>
  <si>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</si>
  <si>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</si>
  <si>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</si>
  <si>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</si>
  <si>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</si>
  <si>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</si>
  <si>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</si>
  <si>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</si>
  <si>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</si>
  <si>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</si>
  <si>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</si>
  <si>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</si>
  <si>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</si>
  <si>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</si>
  <si>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</si>
  <si>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</si>
  <si>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</si>
  <si>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</si>
  <si>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</si>
  <si>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</si>
  <si>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</si>
  <si>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</si>
  <si>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</si>
  <si>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</si>
  <si>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</si>
  <si>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</si>
  <si>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</si>
  <si>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</si>
  <si>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</si>
  <si>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</si>
  <si>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</si>
  <si>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</si>
  <si>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</si>
  <si>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</si>
  <si>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</si>
  <si>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</si>
  <si>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</si>
  <si>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</si>
  <si>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</si>
  <si>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</si>
  <si>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</si>
  <si>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</si>
  <si>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</si>
  <si>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</si>
  <si>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</si>
  <si>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</si>
  <si>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</si>
  <si>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</si>
  <si>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</si>
  <si>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</si>
  <si>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</si>
  <si>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</si>
  <si>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</si>
  <si>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</si>
  <si>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</si>
  <si>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</si>
  <si>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</si>
  <si>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</si>
  <si>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</si>
  <si>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</si>
  <si>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</si>
  <si>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</si>
  <si>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</si>
  <si>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</si>
  <si>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</si>
  <si>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</si>
  <si>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</si>
  <si>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</si>
  <si>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</si>
  <si>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</si>
  <si>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</si>
  <si>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</si>
  <si>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</si>
  <si>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</si>
  <si>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</si>
  <si>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</si>
  <si>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</si>
  <si>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</si>
  <si>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</si>
  <si>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</si>
  <si>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</si>
  <si>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</si>
  <si>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</si>
  <si>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</si>
  <si>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</si>
  <si>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</si>
  <si>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</si>
  <si>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</si>
  <si>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</si>
  <si>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</si>
  <si>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</si>
  <si>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</si>
  <si>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</si>
  <si>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</si>
  <si>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</si>
  <si>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</si>
  <si>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</si>
  <si>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</si>
  <si>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</si>
  <si>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</si>
  <si>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</si>
  <si>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</si>
  <si>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</si>
  <si>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</si>
  <si>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</si>
  <si>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</si>
  <si>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</si>
  <si>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</si>
  <si>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</si>
  <si>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</si>
  <si>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</si>
  <si>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</si>
  <si>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</si>
  <si>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</si>
  <si>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</si>
  <si>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</si>
  <si>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</si>
  <si>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</si>
  <si>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</si>
  <si>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</si>
  <si>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</si>
  <si>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</si>
  <si>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</si>
  <si>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</si>
  <si>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</si>
  <si>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</si>
  <si>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</si>
  <si>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</si>
  <si>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</si>
  <si>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</si>
  <si>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</si>
  <si>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</si>
  <si>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</si>
  <si>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</si>
  <si>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</si>
  <si>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</si>
  <si>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</si>
  <si>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</si>
  <si>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</si>
  <si>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</si>
  <si>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</si>
  <si>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</si>
  <si>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</si>
  <si>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</si>
  <si>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</si>
  <si>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</si>
  <si>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</si>
  <si>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</si>
  <si>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</si>
  <si>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</si>
  <si>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</si>
  <si>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</si>
  <si>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</si>
  <si>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</si>
  <si>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</si>
  <si>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</si>
  <si>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</si>
  <si>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</si>
  <si>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</si>
  <si>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</si>
  <si>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</si>
  <si>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</si>
  <si>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</si>
  <si>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</si>
  <si>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</si>
  <si>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</si>
  <si>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</si>
  <si>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</si>
  <si>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</si>
  <si>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</si>
  <si>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</si>
  <si>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</si>
  <si>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</si>
  <si>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</si>
  <si>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</si>
  <si>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</si>
  <si>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</si>
  <si>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</si>
  <si>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</si>
  <si>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</si>
  <si>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</si>
  <si>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</si>
  <si>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</si>
  <si>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</si>
  <si>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</si>
  <si>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</si>
  <si>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</si>
  <si>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</si>
  <si>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</si>
  <si>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</si>
  <si>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</si>
  <si>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</si>
  <si>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</si>
  <si>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</si>
  <si>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</si>
  <si>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</si>
  <si>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</si>
  <si>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</si>
  <si>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</si>
  <si>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</si>
  <si>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</si>
  <si>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</si>
  <si>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</si>
  <si>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</si>
  <si>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</si>
  <si>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</si>
  <si>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</si>
  <si>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</si>
  <si>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</si>
  <si>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</si>
  <si>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</si>
  <si>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</si>
  <si>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</si>
  <si>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</si>
  <si>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</si>
  <si>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</si>
  <si>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</si>
  <si>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</si>
  <si>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</si>
  <si>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</si>
  <si>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</si>
  <si>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</si>
  <si>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</si>
  <si>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</si>
  <si>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</si>
  <si>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</si>
  <si>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</si>
  <si>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</si>
  <si>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</si>
  <si>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</si>
  <si>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</si>
  <si>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</si>
  <si>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</si>
  <si>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</si>
  <si>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</si>
  <si>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</si>
  <si>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</si>
  <si>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</si>
  <si>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</si>
  <si>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</si>
  <si>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</si>
  <si>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</si>
  <si>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</si>
  <si>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</si>
  <si>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</si>
  <si>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</si>
  <si>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</si>
  <si>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</si>
  <si>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</si>
  <si>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</si>
  <si>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</si>
  <si>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</si>
  <si>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</si>
  <si>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</si>
  <si>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</si>
  <si>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</si>
  <si>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</si>
  <si>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</si>
  <si>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</si>
  <si>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</si>
  <si>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</si>
  <si>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</si>
  <si>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</si>
  <si>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</si>
  <si>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</si>
  <si>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</si>
  <si>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</si>
  <si>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</si>
  <si>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</si>
  <si>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</si>
  <si>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</si>
  <si>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</si>
  <si>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</si>
  <si>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</si>
  <si>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</si>
  <si>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</si>
  <si>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</si>
  <si>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</si>
  <si>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</si>
  <si>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</si>
  <si>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</si>
  <si>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</si>
  <si>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</si>
  <si>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</si>
  <si>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</si>
  <si>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</si>
  <si>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</si>
  <si>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</si>
  <si>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</si>
  <si>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</si>
  <si>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</si>
  <si>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</si>
  <si>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</si>
  <si>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</si>
  <si>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</si>
  <si>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</si>
  <si>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</si>
  <si>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</si>
  <si>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</si>
  <si>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</si>
  <si>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</si>
  <si>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</si>
  <si>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</si>
  <si>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</si>
  <si>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</si>
  <si>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</si>
  <si>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</si>
  <si>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</si>
  <si>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</si>
  <si>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</si>
  <si>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</si>
  <si>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</si>
  <si>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</si>
  <si>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</si>
  <si>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</si>
  <si>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</si>
  <si>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</si>
  <si>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</si>
  <si>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</si>
  <si>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</si>
  <si>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</si>
  <si>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</si>
  <si>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</si>
  <si>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</si>
  <si>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</si>
  <si>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</si>
  <si>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</si>
  <si>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</si>
  <si>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</si>
  <si>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</si>
  <si>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</si>
  <si>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</si>
  <si>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</si>
  <si>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</si>
  <si>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</si>
  <si>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</si>
  <si>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</si>
  <si>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</si>
  <si>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</si>
  <si>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</si>
  <si>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</si>
  <si>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</si>
  <si>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</si>
  <si>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</si>
  <si>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</si>
  <si>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</si>
  <si>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</si>
  <si>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</si>
  <si>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</si>
  <si>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</si>
  <si>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</si>
  <si>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</si>
  <si>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</si>
  <si>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</si>
  <si>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</si>
  <si>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</si>
  <si>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</si>
  <si>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</si>
  <si>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</si>
  <si>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</si>
  <si>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</si>
  <si>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</si>
  <si>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</si>
  <si>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</si>
  <si>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</si>
  <si>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</si>
  <si>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</si>
  <si>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</si>
  <si>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</si>
  <si>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</si>
  <si>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</si>
  <si>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</si>
  <si>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</si>
  <si>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</si>
  <si>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</si>
  <si>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</si>
  <si>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</si>
  <si>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</si>
  <si>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</si>
  <si>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</si>
  <si>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</si>
  <si>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</si>
  <si>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</si>
  <si>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</si>
  <si>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</si>
  <si>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</si>
  <si>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</si>
  <si>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</si>
  <si>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</si>
  <si>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</si>
  <si>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</si>
  <si>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</si>
  <si>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</si>
  <si>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</si>
  <si>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</si>
  <si>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</si>
  <si>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</si>
  <si>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</si>
  <si>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</si>
  <si>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</si>
  <si>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</si>
  <si>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</si>
  <si>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</si>
  <si>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</si>
  <si>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</si>
  <si>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</si>
  <si>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</si>
  <si>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</si>
  <si>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</si>
  <si>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</si>
  <si>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</si>
  <si>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</si>
  <si>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</si>
  <si>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</si>
  <si>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</si>
  <si>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</si>
  <si>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</si>
  <si>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</si>
  <si>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</si>
  <si>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</si>
  <si>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</si>
  <si>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</si>
  <si>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</si>
  <si>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</si>
  <si>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</si>
  <si>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</si>
  <si>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</si>
  <si>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</si>
  <si>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</si>
  <si>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</si>
  <si>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</si>
  <si>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</si>
  <si>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</si>
  <si>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</si>
  <si>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</si>
  <si>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</si>
  <si>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</si>
  <si>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</si>
  <si>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</si>
  <si>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</si>
  <si>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</si>
  <si>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</si>
  <si>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</si>
  <si>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</si>
  <si>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</si>
  <si>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</si>
  <si>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</si>
  <si>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</si>
  <si>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</si>
  <si>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</si>
  <si>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</si>
  <si>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</si>
  <si>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</si>
  <si>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</si>
  <si>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</si>
  <si>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</si>
  <si>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</si>
  <si>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</si>
  <si>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</si>
  <si>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</si>
  <si>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</si>
  <si>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</si>
  <si>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</si>
  <si>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</si>
  <si>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</si>
  <si>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</si>
  <si>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</si>
  <si>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</si>
  <si>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</si>
  <si>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</si>
  <si>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</si>
  <si>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</si>
  <si>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</si>
  <si>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</si>
  <si>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</si>
  <si>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</si>
  <si>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</si>
  <si>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</si>
  <si>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</si>
  <si>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</si>
  <si>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</si>
  <si>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</si>
  <si>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</si>
  <si>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</si>
  <si>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</si>
  <si>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</si>
  <si>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</si>
  <si>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</si>
  <si>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</si>
  <si>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</si>
  <si>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</si>
  <si>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</si>
  <si>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</si>
  <si>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</si>
  <si>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</si>
  <si>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</si>
  <si>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</si>
  <si>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</si>
  <si>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</si>
  <si>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</si>
  <si>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</si>
  <si>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</si>
  <si>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</si>
  <si>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</si>
  <si>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</si>
  <si>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</si>
  <si>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</si>
  <si>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</si>
  <si>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</si>
  <si>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</si>
  <si>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</si>
  <si>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</si>
  <si>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</si>
  <si>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</si>
  <si>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</si>
  <si>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</si>
  <si>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</si>
  <si>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</si>
  <si>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</si>
  <si>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</si>
  <si>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</si>
  <si>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</si>
  <si>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</si>
  <si>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</si>
  <si>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</si>
  <si>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</si>
  <si>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</si>
  <si>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</si>
  <si>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</si>
  <si>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</si>
  <si>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</si>
  <si>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</si>
  <si>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</si>
  <si>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</si>
  <si>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</si>
  <si>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</si>
  <si>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</si>
  <si>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</si>
  <si>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</si>
  <si>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</si>
  <si>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</si>
  <si>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</si>
  <si>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</si>
  <si>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</si>
  <si>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</si>
  <si>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</si>
  <si>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</si>
  <si>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</si>
  <si>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</si>
  <si>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</si>
  <si>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</si>
  <si>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</si>
  <si>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</si>
  <si>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</si>
  <si>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</si>
  <si>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</si>
  <si>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</si>
  <si>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</si>
  <si>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</si>
  <si>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</si>
  <si>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</si>
  <si>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</si>
  <si>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</si>
  <si>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</si>
  <si>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</si>
  <si>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</si>
  <si>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</si>
  <si>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</si>
  <si>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</si>
  <si>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</si>
  <si>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</si>
  <si>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</si>
  <si>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</si>
  <si>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</si>
  <si>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</si>
  <si>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</si>
  <si>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</si>
  <si>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</si>
  <si>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</si>
  <si>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</si>
  <si>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</si>
  <si>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</si>
  <si>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</si>
  <si>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</si>
  <si>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</si>
  <si>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</si>
  <si>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</si>
  <si>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</si>
  <si>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</si>
  <si>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</si>
  <si>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</si>
  <si>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</si>
  <si>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</si>
  <si>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</si>
  <si>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</si>
  <si>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</si>
  <si>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</si>
  <si>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</si>
  <si>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</si>
  <si>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</si>
  <si>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</si>
  <si>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</si>
  <si>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</si>
  <si>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</si>
  <si>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</si>
  <si>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</si>
  <si>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</si>
  <si>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</si>
  <si>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</si>
  <si>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</si>
  <si>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</si>
  <si>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</si>
  <si>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</si>
  <si>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</si>
  <si>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</si>
  <si>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</si>
  <si>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</si>
  <si>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</si>
  <si>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</si>
  <si>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</si>
  <si>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</si>
  <si>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</si>
  <si>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</si>
  <si>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</si>
  <si>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</si>
  <si>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</si>
  <si>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</si>
  <si>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</si>
  <si>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</si>
  <si>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</si>
  <si>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</si>
  <si>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</si>
  <si>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</si>
  <si>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</si>
  <si>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</si>
  <si>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</si>
  <si>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</si>
  <si>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</si>
  <si>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</si>
  <si>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</si>
  <si>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</si>
  <si>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</si>
  <si>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</si>
  <si>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</si>
  <si>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</si>
  <si>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</si>
  <si>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</si>
  <si>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</si>
  <si>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</si>
  <si>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</si>
  <si>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</si>
  <si>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</si>
  <si>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</si>
  <si>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</si>
  <si>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</si>
  <si>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</si>
  <si>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</si>
  <si>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</si>
  <si>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</si>
  <si>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</si>
  <si>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</si>
  <si>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</si>
  <si>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</si>
  <si>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</si>
  <si>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</si>
  <si>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</si>
  <si>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</si>
  <si>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</si>
  <si>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</si>
  <si>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</si>
  <si>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</si>
  <si>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</si>
  <si>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</si>
  <si>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</si>
  <si>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</si>
  <si>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</si>
  <si>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</si>
  <si>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</si>
  <si>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</si>
  <si>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</si>
  <si>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</si>
  <si>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</si>
  <si>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</si>
  <si>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</si>
  <si>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</si>
  <si>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</si>
  <si>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</si>
  <si>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</si>
  <si>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</si>
  <si>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</si>
  <si>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</si>
  <si>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</si>
  <si>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</si>
  <si>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</si>
  <si>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</si>
  <si>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</si>
  <si>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</si>
  <si>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</si>
  <si>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</si>
  <si>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</si>
  <si>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</si>
  <si>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</si>
  <si>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</si>
  <si>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</si>
  <si>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</si>
  <si>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</si>
  <si>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</si>
  <si>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</si>
  <si>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</si>
  <si>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</si>
  <si>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</si>
  <si>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</si>
  <si>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</si>
  <si>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</si>
  <si>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</si>
  <si>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</si>
  <si>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</si>
  <si>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</si>
  <si>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</si>
  <si>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</si>
  <si>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</si>
  <si>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</si>
  <si>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</si>
  <si>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</si>
  <si>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</si>
  <si>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</si>
  <si>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</si>
  <si>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</si>
  <si>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</si>
  <si>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</si>
  <si>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</si>
  <si>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</si>
  <si>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</si>
  <si>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</si>
  <si>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</si>
  <si>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</si>
  <si>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</si>
  <si>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</si>
  <si>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</si>
  <si>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</si>
  <si>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</si>
  <si>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</si>
  <si>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</si>
  <si>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</si>
  <si>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</si>
  <si>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</si>
  <si>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</si>
  <si>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</si>
  <si>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</si>
  <si>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</si>
  <si>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</si>
  <si>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</si>
  <si>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</si>
  <si>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</si>
  <si>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</si>
  <si>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</si>
  <si>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</si>
  <si>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</si>
  <si>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</si>
  <si>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</si>
  <si>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</si>
  <si>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</si>
  <si>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</si>
  <si>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</si>
  <si>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</si>
  <si>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</si>
  <si>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</si>
  <si>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</si>
  <si>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</si>
  <si>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</si>
  <si>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</si>
  <si>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</si>
  <si>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</si>
  <si>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</si>
  <si>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</si>
  <si>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</si>
  <si>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</si>
  <si>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</si>
  <si>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</si>
  <si>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</si>
  <si>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</si>
  <si>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</si>
  <si>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</si>
  <si>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</si>
  <si>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</si>
  <si>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</si>
  <si>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</si>
  <si>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</si>
  <si>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</si>
  <si>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</si>
  <si>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</si>
  <si>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</si>
  <si>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</si>
  <si>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</si>
  <si>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</si>
  <si>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</si>
  <si>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</si>
  <si>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</si>
  <si>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</si>
  <si>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</si>
  <si>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</si>
  <si>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</si>
  <si>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</si>
  <si>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</si>
  <si>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</si>
  <si>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</si>
  <si>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</si>
  <si>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</si>
  <si>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</si>
  <si>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</si>
  <si>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</si>
  <si>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</si>
  <si>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</si>
  <si>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</si>
  <si>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</si>
  <si>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</si>
  <si>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</si>
  <si>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</si>
  <si>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</si>
  <si>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</si>
  <si>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</si>
  <si>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</si>
  <si>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</si>
  <si>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</si>
  <si>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</si>
  <si>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</si>
  <si>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</si>
  <si>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</si>
  <si>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</si>
  <si>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</si>
  <si>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</si>
  <si>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</si>
  <si>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</si>
  <si>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</si>
  <si>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</si>
  <si>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</si>
  <si>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</si>
  <si>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</si>
  <si>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</si>
  <si>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</si>
  <si>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</si>
  <si>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</si>
  <si>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</si>
  <si>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</si>
  <si>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</si>
  <si>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</si>
  <si>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</si>
  <si>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</si>
  <si>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</si>
  <si>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</si>
  <si>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</si>
  <si>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</si>
  <si>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</si>
  <si>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</si>
  <si>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</si>
  <si>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</si>
  <si>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</si>
  <si>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</si>
  <si>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</si>
  <si>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</si>
  <si>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</si>
  <si>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</si>
  <si>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</si>
  <si>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</si>
  <si>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</si>
  <si>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</si>
  <si>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</si>
  <si>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</si>
  <si>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</si>
  <si>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</si>
  <si>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</si>
  <si>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</si>
  <si>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</si>
  <si>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</si>
  <si>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</si>
  <si>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</si>
  <si>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</si>
  <si>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</si>
  <si>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</si>
  <si>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</si>
  <si>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</si>
  <si>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</si>
  <si>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</si>
  <si>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</si>
  <si>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</si>
  <si>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</si>
  <si>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</si>
  <si>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</si>
  <si>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</si>
  <si>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</si>
  <si>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</si>
  <si>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</si>
  <si>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</si>
  <si>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</si>
  <si>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</si>
  <si>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</si>
  <si>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</si>
  <si>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</si>
  <si>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</si>
  <si>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</si>
  <si>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</si>
  <si>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</si>
  <si>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</si>
  <si>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</si>
  <si>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</si>
  <si>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</si>
  <si>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</si>
  <si>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</si>
  <si>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</si>
  <si>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</si>
  <si>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</si>
  <si>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</si>
  <si>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</si>
  <si>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</si>
  <si>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</si>
  <si>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</si>
  <si>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</si>
  <si>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</si>
  <si>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</si>
  <si>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</si>
  <si>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</si>
  <si>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</si>
  <si>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</si>
  <si>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</si>
  <si>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</si>
  <si>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</si>
  <si>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</si>
  <si>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</si>
  <si>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</si>
  <si>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</si>
  <si>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</si>
  <si>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</si>
  <si>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</si>
  <si>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</si>
  <si>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</si>
  <si>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</si>
  <si>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</si>
  <si>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</si>
  <si>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</si>
  <si>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</si>
  <si>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</si>
  <si>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</si>
  <si>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</si>
  <si>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</si>
  <si>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</si>
  <si>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</si>
  <si>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</si>
  <si>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</si>
  <si>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</si>
  <si>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</si>
  <si>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</si>
  <si>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</si>
  <si>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</si>
  <si>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</si>
  <si>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</si>
  <si>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</si>
  <si>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</si>
  <si>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</si>
  <si>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</si>
  <si>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</si>
  <si>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</si>
  <si>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</si>
  <si>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</si>
  <si>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</si>
  <si>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</si>
  <si>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</si>
  <si>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</si>
  <si>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</si>
  <si>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</si>
  <si>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</si>
  <si>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</si>
  <si>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</si>
  <si>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</si>
  <si>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</si>
  <si>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</si>
  <si>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</si>
  <si>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</si>
  <si>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</si>
  <si>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</si>
  <si>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</si>
  <si>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</si>
  <si>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</si>
  <si>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</si>
  <si>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</si>
  <si>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</si>
  <si>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</si>
  <si>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</si>
  <si>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</si>
  <si>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</si>
  <si>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</si>
  <si>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</si>
  <si>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</si>
  <si>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</si>
  <si>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</si>
  <si>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</si>
  <si>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</si>
  <si>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</si>
  <si>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</si>
  <si>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</si>
  <si>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</si>
  <si>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</si>
  <si>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</si>
  <si>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</si>
  <si>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</si>
  <si>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</si>
  <si>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</si>
  <si>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</si>
  <si>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</si>
  <si>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</si>
  <si>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</si>
  <si>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</si>
  <si>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</si>
  <si>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</si>
  <si>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</si>
  <si>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</si>
  <si>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</si>
  <si>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</si>
  <si>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</si>
  <si>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</si>
  <si>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</si>
  <si>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</si>
  <si>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</si>
  <si>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</si>
  <si>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</si>
  <si>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</si>
  <si>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</si>
  <si>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</si>
  <si>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</si>
  <si>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</si>
  <si>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</si>
  <si>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</si>
  <si>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</si>
  <si>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</si>
  <si>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</si>
  <si>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</si>
  <si>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</si>
  <si>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</si>
  <si>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</si>
  <si>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</si>
  <si>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</si>
  <si>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</si>
  <si>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</si>
  <si>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</si>
  <si>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</si>
  <si>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</si>
  <si>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</si>
  <si>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</si>
  <si>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</si>
  <si>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</si>
  <si>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</si>
  <si>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</si>
  <si>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</si>
  <si>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</si>
  <si>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</si>
  <si>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</si>
  <si>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</si>
  <si>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</si>
  <si>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</si>
  <si>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</si>
  <si>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</si>
  <si>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</si>
  <si>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</si>
  <si>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</si>
  <si>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</si>
  <si>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</si>
  <si>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</si>
  <si>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</si>
  <si>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</si>
  <si>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</si>
  <si>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</si>
  <si>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</si>
  <si>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</si>
  <si>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</si>
  <si>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</si>
  <si>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</si>
  <si>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</si>
  <si>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</si>
  <si>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</si>
  <si>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</si>
  <si>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</si>
  <si>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</si>
  <si>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</si>
  <si>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</si>
  <si>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</si>
  <si>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</si>
  <si>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</si>
  <si>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</si>
  <si>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</si>
  <si>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</si>
  <si>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</si>
  <si>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</si>
  <si>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</si>
  <si>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</si>
  <si>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</si>
  <si>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</si>
  <si>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</si>
  <si>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</si>
  <si>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</si>
  <si>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</si>
  <si>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</si>
  <si>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</si>
  <si>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</si>
  <si>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</si>
  <si>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</si>
  <si>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</si>
  <si>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</si>
  <si>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</si>
  <si>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</si>
  <si>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</si>
  <si>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</si>
  <si>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</si>
  <si>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</si>
  <si>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</si>
  <si>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</si>
  <si>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</si>
  <si>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</si>
  <si>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</si>
  <si>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</si>
  <si>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</si>
  <si>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</si>
  <si>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</si>
  <si>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</si>
  <si>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</si>
  <si>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</si>
  <si>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</si>
  <si>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</si>
  <si>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</si>
  <si>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</si>
  <si>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</si>
  <si>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</si>
  <si>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</si>
  <si>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</si>
  <si>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</si>
  <si>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</si>
  <si>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</si>
  <si>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</si>
  <si>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</si>
  <si>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</si>
  <si>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</si>
  <si>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</si>
  <si>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</si>
  <si>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</si>
  <si>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</si>
  <si>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</si>
  <si>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</si>
  <si>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</si>
  <si>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</si>
  <si>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</si>
  <si>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</si>
  <si>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</si>
  <si>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</si>
  <si>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</si>
  <si>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</si>
  <si>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</si>
  <si>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</si>
  <si>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</si>
  <si>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</si>
  <si>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</si>
  <si>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</si>
  <si>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</si>
  <si>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</si>
  <si>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</si>
  <si>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</si>
  <si>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</si>
  <si>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</si>
  <si>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</si>
  <si>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</si>
  <si>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</si>
  <si>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</si>
  <si>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</si>
  <si>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</si>
  <si>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</si>
  <si>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</si>
  <si>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</si>
  <si>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</si>
  <si>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</si>
  <si>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</si>
  <si>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</si>
  <si>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</si>
  <si>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</si>
  <si>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</si>
  <si>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</si>
  <si>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</si>
  <si>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</si>
  <si>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</si>
  <si>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</si>
  <si>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</si>
  <si>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</si>
  <si>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</si>
  <si>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</si>
  <si>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</si>
  <si>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</si>
  <si>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</si>
  <si>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</si>
  <si>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</si>
  <si>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</si>
  <si>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</si>
  <si>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</si>
  <si>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</si>
  <si>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</si>
  <si>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</si>
  <si>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</si>
  <si>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</si>
  <si>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</si>
  <si>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</si>
  <si>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</si>
  <si>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</si>
  <si>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</si>
  <si>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</si>
  <si>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</si>
  <si>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</si>
  <si>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</si>
  <si>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</si>
  <si>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</si>
  <si>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</si>
  <si>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</si>
  <si>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</si>
  <si>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</si>
  <si>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</si>
  <si>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</si>
  <si>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</si>
  <si>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</si>
  <si>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</si>
  <si>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</si>
  <si>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</si>
  <si>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</si>
  <si>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</si>
  <si>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</si>
  <si>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</si>
  <si>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</si>
  <si>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</si>
  <si>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</si>
  <si>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</si>
  <si>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</si>
  <si>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</si>
  <si>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</si>
  <si>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</si>
  <si>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</si>
  <si>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</si>
  <si>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</si>
  <si>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</si>
  <si>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</si>
  <si>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</si>
  <si>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</si>
  <si>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</si>
  <si>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</si>
  <si>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</si>
  <si>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</si>
  <si>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</si>
  <si>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</si>
  <si>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</si>
  <si>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</si>
  <si>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</si>
  <si>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</si>
  <si>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</si>
  <si>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</si>
  <si>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</si>
  <si>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</si>
  <si>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</si>
  <si>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</si>
  <si>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</si>
  <si>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</si>
  <si>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</si>
  <si>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</si>
  <si>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</si>
  <si>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</si>
  <si>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</si>
  <si>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</si>
  <si>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</si>
  <si>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</si>
  <si>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</si>
  <si>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</si>
  <si>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</si>
  <si>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</si>
  <si>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</si>
  <si>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</si>
  <si>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</si>
  <si>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</si>
  <si>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</si>
  <si>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</si>
  <si>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</si>
  <si>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</si>
  <si>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</si>
  <si>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</si>
  <si>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</si>
  <si>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</si>
  <si>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</si>
  <si>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</si>
  <si>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</si>
  <si>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</si>
  <si>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</si>
  <si>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</si>
  <si>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</si>
  <si>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</si>
  <si>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</si>
  <si>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</si>
  <si>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</si>
  <si>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</si>
  <si>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</si>
  <si>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</si>
  <si>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</si>
  <si>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</si>
  <si>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</si>
  <si>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</si>
  <si>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</si>
  <si>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</si>
  <si>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</si>
  <si>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</si>
  <si>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</si>
  <si>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</si>
  <si>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</si>
  <si>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</si>
  <si>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</si>
  <si>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</si>
  <si>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</si>
  <si>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</si>
  <si>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</si>
  <si>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</si>
  <si>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</si>
  <si>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</si>
  <si>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</si>
  <si>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</si>
  <si>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</si>
  <si>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</si>
  <si>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</si>
  <si>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</si>
  <si>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</si>
  <si>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</si>
  <si>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</si>
  <si>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</si>
  <si>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</si>
  <si>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</si>
  <si>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</si>
  <si>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</si>
  <si>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</si>
  <si>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</si>
  <si>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</si>
  <si>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</si>
  <si>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</si>
  <si>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</si>
  <si>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</si>
  <si>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</si>
  <si>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</si>
  <si>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</si>
  <si>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</si>
  <si>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</si>
  <si>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</si>
  <si>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</si>
  <si>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</si>
  <si>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</si>
  <si>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</si>
  <si>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</si>
  <si>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</si>
  <si>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</si>
  <si>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</si>
  <si>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</si>
  <si>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</si>
  <si>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</si>
  <si>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</si>
  <si>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</si>
  <si>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</si>
  <si>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</si>
  <si>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</si>
  <si>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</si>
  <si>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</si>
  <si>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</si>
  <si>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</si>
  <si>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</si>
  <si>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</si>
  <si>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</si>
  <si>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</si>
  <si>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</si>
  <si>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</si>
  <si>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</si>
  <si>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</si>
  <si>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</si>
  <si>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</si>
  <si>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</si>
  <si>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</si>
  <si>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</si>
  <si>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</si>
  <si>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</si>
  <si>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</si>
  <si>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</si>
  <si>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</si>
  <si>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</si>
  <si>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</si>
  <si>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</si>
  <si>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</si>
  <si>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</si>
  <si>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</si>
  <si>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</si>
  <si>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</si>
  <si>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</si>
  <si>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</si>
  <si>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</si>
  <si>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</si>
  <si>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</si>
  <si>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</si>
  <si>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</si>
  <si>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</si>
  <si>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</si>
  <si>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</si>
  <si>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</si>
  <si>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</si>
  <si>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</si>
  <si>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</si>
  <si>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</si>
  <si>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</si>
  <si>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</si>
  <si>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</si>
  <si>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</si>
  <si>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</si>
  <si>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</si>
  <si>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</si>
  <si>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</si>
  <si>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</si>
  <si>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</si>
  <si>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</si>
  <si>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</si>
  <si>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</si>
  <si>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</si>
  <si>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</si>
  <si>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</si>
  <si>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</si>
  <si>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</si>
  <si>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</si>
  <si>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</si>
  <si>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</si>
  <si>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</si>
  <si>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</si>
  <si>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</si>
  <si>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</si>
  <si>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</si>
  <si>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</si>
  <si>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</si>
  <si>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</si>
  <si>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</si>
  <si>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</si>
  <si>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</si>
  <si>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</si>
  <si>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</si>
  <si>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</si>
  <si>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</si>
  <si>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</si>
  <si>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</si>
  <si>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</si>
  <si>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</si>
  <si>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</si>
  <si>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</si>
  <si>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</si>
  <si>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</si>
  <si>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</si>
  <si>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</si>
  <si>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</si>
  <si>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</si>
  <si>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</si>
  <si>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</si>
  <si>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</si>
  <si>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</si>
  <si>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</si>
  <si>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</si>
  <si>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</si>
  <si>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</si>
  <si>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</si>
  <si>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</si>
  <si>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</si>
  <si>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</si>
  <si>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</si>
  <si>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</si>
  <si>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</si>
  <si>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</si>
  <si>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</si>
  <si>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</si>
  <si>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</si>
  <si>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</si>
  <si>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</si>
  <si>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</si>
  <si>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</si>
  <si>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</si>
  <si>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</si>
  <si>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</si>
  <si>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</si>
  <si>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</si>
  <si>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</si>
  <si>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</si>
  <si>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</si>
  <si>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</si>
  <si>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</si>
  <si>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</si>
  <si>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</si>
  <si>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</si>
  <si>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</si>
  <si>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</si>
  <si>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</si>
  <si>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</si>
  <si>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</si>
  <si>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</si>
  <si>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</si>
  <si>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</si>
  <si>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</si>
  <si>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</si>
  <si>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</si>
  <si>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</si>
  <si>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</si>
  <si>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</si>
  <si>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</si>
  <si>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</si>
  <si>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</si>
  <si>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</si>
  <si>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</si>
  <si>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</si>
  <si>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</si>
  <si>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</si>
  <si>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</si>
  <si>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</si>
  <si>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</si>
  <si>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</si>
  <si>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</si>
  <si>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</si>
  <si>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</si>
  <si>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</si>
  <si>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</si>
  <si>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</si>
  <si>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</si>
  <si>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</si>
  <si>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</si>
  <si>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</si>
  <si>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</si>
  <si>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</si>
  <si>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</si>
  <si>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</si>
  <si>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</si>
  <si>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</si>
  <si>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</si>
  <si>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</si>
  <si>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</si>
  <si>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</si>
  <si>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</si>
  <si>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</si>
  <si>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</si>
  <si>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</si>
  <si>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</si>
  <si>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</si>
  <si>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</si>
  <si>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</si>
  <si>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</si>
  <si>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</si>
  <si>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</si>
  <si>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</si>
  <si>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</si>
  <si>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</si>
  <si>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</si>
  <si>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</si>
  <si>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</si>
  <si>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</si>
  <si>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</si>
  <si>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</si>
  <si>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</si>
  <si>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</si>
  <si>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</si>
  <si>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</si>
  <si>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</si>
  <si>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</si>
  <si>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</si>
  <si>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</si>
  <si>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</si>
  <si>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</si>
  <si>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</si>
  <si>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</si>
  <si>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</si>
  <si>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</si>
  <si>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</si>
  <si>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</si>
  <si>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</si>
  <si>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</si>
  <si>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</si>
  <si>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</si>
  <si>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</si>
  <si>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</si>
  <si>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</si>
  <si>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</si>
  <si>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</si>
  <si>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</si>
  <si>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</si>
  <si>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</si>
  <si>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</si>
  <si>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</si>
  <si>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</si>
  <si>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</si>
  <si>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</si>
  <si>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</si>
  <si>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</si>
  <si>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</si>
  <si>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</si>
  <si>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</si>
  <si>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</si>
  <si>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</si>
  <si>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</si>
  <si>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</si>
  <si>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</si>
  <si>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</si>
  <si>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</si>
  <si>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</si>
  <si>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</si>
  <si>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</si>
  <si>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</si>
  <si>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</si>
  <si>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</si>
  <si>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</si>
  <si>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</si>
  <si>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</si>
  <si>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</si>
  <si>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</si>
  <si>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</si>
  <si>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</si>
  <si>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</si>
  <si>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</si>
  <si>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</si>
  <si>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</si>
  <si>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</si>
  <si>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</si>
  <si>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</si>
  <si>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</si>
  <si>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</si>
  <si>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</si>
  <si>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</si>
  <si>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</si>
  <si>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</si>
  <si>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</si>
  <si>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</si>
  <si>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</si>
  <si>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</si>
  <si>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</si>
  <si>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</si>
  <si>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</si>
  <si>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</si>
  <si>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</si>
  <si>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</si>
  <si>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</si>
  <si>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</si>
  <si>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</si>
  <si>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</si>
  <si>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</si>
  <si>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</si>
  <si>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</si>
  <si>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</si>
  <si>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</si>
  <si>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</si>
  <si>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</si>
  <si>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</si>
  <si>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</si>
  <si>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</si>
  <si>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</si>
  <si>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</si>
  <si>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</si>
  <si>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</si>
  <si>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</si>
  <si>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</si>
  <si>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</si>
  <si>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</si>
  <si>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</si>
  <si>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</si>
  <si>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</si>
  <si>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</si>
  <si>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</si>
  <si>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</si>
  <si>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</si>
  <si>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</si>
  <si>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</si>
  <si>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</si>
  <si>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</si>
  <si>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</si>
  <si>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</si>
  <si>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</si>
  <si>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</si>
  <si>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</si>
  <si>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</si>
  <si>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</si>
  <si>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</si>
  <si>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</si>
  <si>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</si>
  <si>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</si>
  <si>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</si>
  <si>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</si>
  <si>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</si>
  <si>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</si>
  <si>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</si>
  <si>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</si>
  <si>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</si>
  <si>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</si>
  <si>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</si>
  <si>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</si>
  <si>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</si>
  <si>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</si>
  <si>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</si>
  <si>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</si>
  <si>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</si>
  <si>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</si>
  <si>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</si>
  <si>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</si>
  <si>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</si>
  <si>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</si>
  <si>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</si>
  <si>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</si>
  <si>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</si>
  <si>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</si>
  <si>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</si>
  <si>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</si>
  <si>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</si>
  <si>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</si>
  <si>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</si>
  <si>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</si>
  <si>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</si>
  <si>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</si>
  <si>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</si>
  <si>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</si>
  <si>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</si>
  <si>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</si>
  <si>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</si>
  <si>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</si>
  <si>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</si>
  <si>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</si>
  <si>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</si>
  <si>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</si>
  <si>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</si>
  <si>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</si>
  <si>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</si>
  <si>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</si>
  <si>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</si>
  <si>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</si>
  <si>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</si>
  <si>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</si>
  <si>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</si>
  <si>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</si>
  <si>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</si>
  <si>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</si>
  <si>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</si>
  <si>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</si>
  <si>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</si>
  <si>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</si>
  <si>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</si>
  <si>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</si>
  <si>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</si>
  <si>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</si>
  <si>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</si>
  <si>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</si>
  <si>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</si>
  <si>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</si>
  <si>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</si>
  <si>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</si>
  <si>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</si>
  <si>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</si>
  <si>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</si>
  <si>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</si>
  <si>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</si>
  <si>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</si>
  <si>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</si>
  <si>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</si>
  <si>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</si>
  <si>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</si>
  <si>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</si>
  <si>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</si>
  <si>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</si>
  <si>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</si>
  <si>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</si>
  <si>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</si>
  <si>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</si>
  <si>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</si>
  <si>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</si>
  <si>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</si>
  <si>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</si>
  <si>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</si>
  <si>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</si>
  <si>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</si>
  <si>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</si>
  <si>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</si>
  <si>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</si>
  <si>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</si>
  <si>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</si>
  <si>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</si>
  <si>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</si>
  <si>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</si>
  <si>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</si>
  <si>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</si>
  <si>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</si>
  <si>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</si>
  <si>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</si>
  <si>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</si>
  <si>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</si>
  <si>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</si>
  <si>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</si>
  <si>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</si>
  <si>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</si>
  <si>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</si>
  <si>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</si>
  <si>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</si>
  <si>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</si>
  <si>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</si>
  <si>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</si>
  <si>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</si>
  <si>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</si>
  <si>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</si>
  <si>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</si>
  <si>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</si>
  <si>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</si>
  <si>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</si>
  <si>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</si>
  <si>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</si>
  <si>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</si>
  <si>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</si>
  <si>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</si>
  <si>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</si>
  <si>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</si>
  <si>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</si>
  <si>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</si>
  <si>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</si>
  <si>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</si>
  <si>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</si>
  <si>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</si>
  <si>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</si>
  <si>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</si>
  <si>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</si>
  <si>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</si>
  <si>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</si>
  <si>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</si>
  <si>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</si>
  <si>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</si>
  <si>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</si>
  <si>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</si>
  <si>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</si>
  <si>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</si>
  <si>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</si>
  <si>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</si>
  <si>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</si>
  <si>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</si>
  <si>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</si>
  <si>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</si>
  <si>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</si>
  <si>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</si>
  <si>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</si>
  <si>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</si>
  <si>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</si>
  <si>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</si>
  <si>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</si>
  <si>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</si>
  <si>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</si>
  <si>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</si>
  <si>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</si>
  <si>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</si>
  <si>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</si>
  <si>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</si>
  <si>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</si>
  <si>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</si>
  <si>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</si>
  <si>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</si>
  <si>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</si>
  <si>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</si>
  <si>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</si>
  <si>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</si>
  <si>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</si>
  <si>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</si>
  <si>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</si>
  <si>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</si>
  <si>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</si>
  <si>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</si>
  <si>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</si>
  <si>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</si>
  <si>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</si>
  <si>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</si>
  <si>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</si>
  <si>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</si>
  <si>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</si>
  <si>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</si>
  <si>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</si>
  <si>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</si>
  <si>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</si>
  <si>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</si>
  <si>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</si>
  <si>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</si>
  <si>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</si>
  <si>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</si>
  <si>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</si>
  <si>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</si>
  <si>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</si>
  <si>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</si>
  <si>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</si>
  <si>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</si>
  <si>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</si>
  <si>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</si>
  <si>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</si>
  <si>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</si>
  <si>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</si>
  <si>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</si>
  <si>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</si>
  <si>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</si>
  <si>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</si>
  <si>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</si>
  <si>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</si>
  <si>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</si>
  <si>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</si>
  <si>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</si>
  <si>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</si>
  <si>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</si>
  <si>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</si>
  <si>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</si>
  <si>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</si>
  <si>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</si>
  <si>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</si>
  <si>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</si>
  <si>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</si>
  <si>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</si>
  <si>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</si>
  <si>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</si>
  <si>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</si>
  <si>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</si>
  <si>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</si>
  <si>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</si>
  <si>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</si>
  <si>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</si>
  <si>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</si>
  <si>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</si>
  <si>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</si>
  <si>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</si>
  <si>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</si>
  <si>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</si>
  <si>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</si>
  <si>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</si>
  <si>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</si>
  <si>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</si>
  <si>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</si>
  <si>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</si>
  <si>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</si>
  <si>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</si>
  <si>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</si>
  <si>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</si>
  <si>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</si>
  <si>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</si>
  <si>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</si>
  <si>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</si>
  <si>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</si>
  <si>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</si>
  <si>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</si>
  <si>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</si>
  <si>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</si>
  <si>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</si>
  <si>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</si>
  <si>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</si>
  <si>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</si>
  <si>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</si>
  <si>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</si>
  <si>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</si>
  <si>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</si>
  <si>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</si>
  <si>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</si>
  <si>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</si>
  <si>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</si>
  <si>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</si>
  <si>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</si>
  <si>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</si>
  <si>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</si>
  <si>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</si>
  <si>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</si>
  <si>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</si>
  <si>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</si>
  <si>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</si>
  <si>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</si>
  <si>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</si>
  <si>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</si>
  <si>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</si>
  <si>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</si>
  <si>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</si>
  <si>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</si>
  <si>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</si>
  <si>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</si>
  <si>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</si>
  <si>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</si>
  <si>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</si>
  <si>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</si>
  <si>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</si>
  <si>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</si>
  <si>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</si>
  <si>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</si>
  <si>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</si>
  <si>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</si>
  <si>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</si>
  <si>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</si>
  <si>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</si>
  <si>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</si>
  <si>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</si>
  <si>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</si>
  <si>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</si>
  <si>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</si>
  <si>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</si>
  <si>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</si>
  <si>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</si>
  <si>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</si>
  <si>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</si>
  <si>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</si>
  <si>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</si>
  <si>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</si>
  <si>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</si>
  <si>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</si>
  <si>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</si>
  <si>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</si>
  <si>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</si>
  <si>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</si>
  <si>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</si>
  <si>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</si>
  <si>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</si>
  <si>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</si>
  <si>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</si>
  <si>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</si>
  <si>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</si>
  <si>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</si>
  <si>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</si>
  <si>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</si>
  <si>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</si>
  <si>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</si>
  <si>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</si>
  <si>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</si>
  <si>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</si>
  <si>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</si>
  <si>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</si>
  <si>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</si>
  <si>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</si>
  <si>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</si>
  <si>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</si>
  <si>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</si>
  <si>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</si>
  <si>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</si>
  <si>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</si>
  <si>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</si>
  <si>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</si>
  <si>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</si>
  <si>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</si>
  <si>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</si>
  <si>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</si>
  <si>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</si>
  <si>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</si>
  <si>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</si>
  <si>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</si>
  <si>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</si>
  <si>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</si>
  <si>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</si>
  <si>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</si>
  <si>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</si>
  <si>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</si>
  <si>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</si>
  <si>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</si>
  <si>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</si>
  <si>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</si>
  <si>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</si>
  <si>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</si>
  <si>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</si>
  <si>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</si>
  <si>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</si>
  <si>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</si>
  <si>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</si>
  <si>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</si>
  <si>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</si>
  <si>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</si>
  <si>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</si>
  <si>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</si>
  <si>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</si>
  <si>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</si>
  <si>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</si>
  <si>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</si>
  <si>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</si>
  <si>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</si>
  <si>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</si>
  <si>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</si>
  <si>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</si>
  <si>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</si>
  <si>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</si>
  <si>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</si>
  <si>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</si>
  <si>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</si>
  <si>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</si>
  <si>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</si>
  <si>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</si>
  <si>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</si>
  <si>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</si>
  <si>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</si>
  <si>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</si>
  <si>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</si>
  <si>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</si>
  <si>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</si>
  <si>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</si>
  <si>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</si>
  <si>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</si>
  <si>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</si>
  <si>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</si>
  <si>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</si>
  <si>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</si>
  <si>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</si>
  <si>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</si>
  <si>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</si>
  <si>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</si>
  <si>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</si>
  <si>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</si>
  <si>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</si>
  <si>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</si>
  <si>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</si>
  <si>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</si>
  <si>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</si>
  <si>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</si>
  <si>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</si>
  <si>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</si>
  <si>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</si>
  <si>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</si>
  <si>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</si>
  <si>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</si>
  <si>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</si>
  <si>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</si>
  <si>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</si>
  <si>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</si>
  <si>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</si>
  <si>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</si>
  <si>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</si>
  <si>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</si>
  <si>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</si>
  <si>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</si>
  <si>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</si>
  <si>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</si>
  <si>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</si>
  <si>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</si>
  <si>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</si>
  <si>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</si>
  <si>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</si>
  <si>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</si>
  <si>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</si>
  <si>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</si>
  <si>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</si>
  <si>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</si>
  <si>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</si>
  <si>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</si>
  <si>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</si>
  <si>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</si>
  <si>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</si>
  <si>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</si>
  <si>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</si>
  <si>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</si>
  <si>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</si>
  <si>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</si>
  <si>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</si>
  <si>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</si>
  <si>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</si>
  <si>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</si>
  <si>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</si>
  <si>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</si>
  <si>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</si>
  <si>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</si>
  <si>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</si>
  <si>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</si>
  <si>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</si>
  <si>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</si>
  <si>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</si>
  <si>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</si>
  <si>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</si>
  <si>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</si>
  <si>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</si>
  <si>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</si>
  <si>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</si>
  <si>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</si>
  <si>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</si>
  <si>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</si>
  <si>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</si>
  <si>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</si>
  <si>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</si>
  <si>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</si>
  <si>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</si>
  <si>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</si>
  <si>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</si>
  <si>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</si>
  <si>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</si>
  <si>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</si>
  <si>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</si>
  <si>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</si>
  <si>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</si>
  <si>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</si>
  <si>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</si>
  <si>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</si>
  <si>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</si>
  <si>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</si>
  <si>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</si>
  <si>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</si>
  <si>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</si>
  <si>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</si>
  <si>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</si>
  <si>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</si>
  <si>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</si>
  <si>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</si>
  <si>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</si>
  <si>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</si>
  <si>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</si>
  <si>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</si>
  <si>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</si>
  <si>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</si>
  <si>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</si>
  <si>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</si>
  <si>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</si>
  <si>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</si>
  <si>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</si>
  <si>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</si>
  <si>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</si>
  <si>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</si>
  <si>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</si>
  <si>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</si>
  <si>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</si>
  <si>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</si>
  <si>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</si>
  <si>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</si>
  <si>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</si>
  <si>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</si>
  <si>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</si>
  <si>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</si>
  <si>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</si>
  <si>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</si>
  <si>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</si>
  <si>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</si>
  <si>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</si>
  <si>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</si>
  <si>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</si>
  <si>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</si>
  <si>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</si>
  <si>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</si>
  <si>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</si>
  <si>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</si>
  <si>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</si>
  <si>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</si>
  <si>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</si>
  <si>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</si>
  <si>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</si>
  <si>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</si>
  <si>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</si>
  <si>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</si>
  <si>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</si>
  <si>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</si>
  <si>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</si>
  <si>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</si>
  <si>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</si>
  <si>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</si>
  <si>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</si>
  <si>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</si>
  <si>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</si>
  <si>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</si>
  <si>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</si>
  <si>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</si>
  <si>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</si>
  <si>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</si>
  <si>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</si>
  <si>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</si>
  <si>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</si>
  <si>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</si>
  <si>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</si>
  <si>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</si>
  <si>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</si>
  <si>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</si>
  <si>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</si>
  <si>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</si>
  <si>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</si>
  <si>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</si>
  <si>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</si>
  <si>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</si>
  <si>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</si>
  <si>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</si>
  <si>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</si>
  <si>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</si>
  <si>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</si>
  <si>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</si>
  <si>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</si>
  <si>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</si>
  <si>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</si>
  <si>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</si>
  <si>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</si>
  <si>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</si>
  <si>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</si>
  <si>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</si>
  <si>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</si>
  <si>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</si>
  <si>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</si>
  <si>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</si>
  <si>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</si>
  <si>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</si>
  <si>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</si>
  <si>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</si>
  <si>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</si>
  <si>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</si>
  <si>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</si>
  <si>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</si>
  <si>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</si>
  <si>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</si>
  <si>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</si>
  <si>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</si>
  <si>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</si>
  <si>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</si>
  <si>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</si>
  <si>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</si>
  <si>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</si>
  <si>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</si>
  <si>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</si>
  <si>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</si>
  <si>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</si>
  <si>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</si>
  <si>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</si>
  <si>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</si>
  <si>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</si>
  <si>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</si>
  <si>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</si>
  <si>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</si>
  <si>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</si>
  <si>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</si>
  <si>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</si>
  <si>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</si>
  <si>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</si>
  <si>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</si>
  <si>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</si>
  <si>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</si>
  <si>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</si>
  <si>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</si>
  <si>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</si>
  <si>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</si>
  <si>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</si>
  <si>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</si>
  <si>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</si>
  <si>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</si>
  <si>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</si>
  <si>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</si>
  <si>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</si>
  <si>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</si>
  <si>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</si>
  <si>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</si>
  <si>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</si>
  <si>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</si>
  <si>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</si>
  <si>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</si>
  <si>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</si>
  <si>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</si>
  <si>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</si>
  <si>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</si>
  <si>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</si>
  <si>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</si>
  <si>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</si>
  <si>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</si>
  <si>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</si>
  <si>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</si>
  <si>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</si>
  <si>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</si>
  <si>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</si>
  <si>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</si>
  <si>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</si>
  <si>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</si>
  <si>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</si>
  <si>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</si>
  <si>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</si>
  <si>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</si>
  <si>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</si>
  <si>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</si>
  <si>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</si>
  <si>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</si>
  <si>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</si>
  <si>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</si>
  <si>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</si>
  <si>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</si>
  <si>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</si>
  <si>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</si>
  <si>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</si>
  <si>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</si>
  <si>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</si>
  <si>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</si>
  <si>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</si>
  <si>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</si>
  <si>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</si>
  <si>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</si>
  <si>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</si>
  <si>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</si>
  <si>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</si>
  <si>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</si>
  <si>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</si>
  <si>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</si>
  <si>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</si>
  <si>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</si>
  <si>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</si>
  <si>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</si>
  <si>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</si>
  <si>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</si>
  <si>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</si>
  <si>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</si>
  <si>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</si>
  <si>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</si>
  <si>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</si>
  <si>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</si>
  <si>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</si>
  <si>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</si>
  <si>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</si>
  <si>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</si>
  <si>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</si>
  <si>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</si>
  <si>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</si>
  <si>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</si>
  <si>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</si>
  <si>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</si>
  <si>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</si>
  <si>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</si>
  <si>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</si>
  <si>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</si>
  <si>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</si>
  <si>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</si>
  <si>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</si>
  <si>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</si>
  <si>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</si>
  <si>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</si>
  <si>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</si>
  <si>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</si>
  <si>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</si>
  <si>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</si>
  <si>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</si>
  <si>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</si>
  <si>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</si>
  <si>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</si>
  <si>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</si>
  <si>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</si>
  <si>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</si>
  <si>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</si>
  <si>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</si>
  <si>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</si>
  <si>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</si>
  <si>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</si>
  <si>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</si>
  <si>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</si>
  <si>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</si>
  <si>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</si>
  <si>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</si>
  <si>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</si>
  <si>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</si>
  <si>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</si>
  <si>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</si>
  <si>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</si>
  <si>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</si>
  <si>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</si>
  <si>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</si>
  <si>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</si>
  <si>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</si>
  <si>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</si>
  <si>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</si>
  <si>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</si>
  <si>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</si>
  <si>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</si>
  <si>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</si>
  <si>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</si>
  <si>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</si>
  <si>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</si>
  <si>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</si>
  <si>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</si>
  <si>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</si>
  <si>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</si>
  <si>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</si>
  <si>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</si>
  <si>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</si>
  <si>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</si>
  <si>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</si>
  <si>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</si>
  <si>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</si>
  <si>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</si>
  <si>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</si>
  <si>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</si>
  <si>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</si>
  <si>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</si>
  <si>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</si>
  <si>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</si>
  <si>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</si>
  <si>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</si>
  <si>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</si>
  <si>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</si>
  <si>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</si>
  <si>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</si>
  <si>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</si>
  <si>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</si>
  <si>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</si>
  <si>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</si>
  <si>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</si>
  <si>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</si>
  <si>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</si>
  <si>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</si>
  <si>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</si>
  <si>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</si>
  <si>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</si>
  <si>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</si>
  <si>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</si>
  <si>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</si>
  <si>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</si>
  <si>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</si>
  <si>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</si>
  <si>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</si>
  <si>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</si>
  <si>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</si>
  <si>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</si>
  <si>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</si>
  <si>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</si>
  <si>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</si>
  <si>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</si>
  <si>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</si>
  <si>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</si>
  <si>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</si>
  <si>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</si>
  <si>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</si>
  <si>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</si>
  <si>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</si>
  <si>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</si>
  <si>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</si>
  <si>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</si>
  <si>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</si>
  <si>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</si>
  <si>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</si>
  <si>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</si>
  <si>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</si>
  <si>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</si>
  <si>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</si>
  <si>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</si>
  <si>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</si>
  <si>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</si>
  <si>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</si>
  <si>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</si>
  <si>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</si>
  <si>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</si>
  <si>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</si>
  <si>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</si>
  <si>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</si>
  <si>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</si>
  <si>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</si>
  <si>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</si>
  <si>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</si>
  <si>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</si>
  <si>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</si>
  <si>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</si>
  <si>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</si>
  <si>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</si>
  <si>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</si>
  <si>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</si>
  <si>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</si>
  <si>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</si>
  <si>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</si>
  <si>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</si>
  <si>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</si>
  <si>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</si>
  <si>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</si>
  <si>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</si>
  <si>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</si>
  <si>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</si>
  <si>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</si>
  <si>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</si>
  <si>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</si>
  <si>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</si>
  <si>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</si>
  <si>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</si>
  <si>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</si>
  <si>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</si>
  <si>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</si>
  <si>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</si>
  <si>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</si>
  <si>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</si>
  <si>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</si>
  <si>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</si>
  <si>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</si>
  <si>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</si>
  <si>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</si>
  <si>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</si>
  <si>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</si>
  <si>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</si>
  <si>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</si>
  <si>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</si>
  <si>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</si>
  <si>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</si>
  <si>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</si>
  <si>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</si>
  <si>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</si>
  <si>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</si>
  <si>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</si>
  <si>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</si>
  <si>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</si>
  <si>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</si>
  <si>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</si>
  <si>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</si>
  <si>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</si>
  <si>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</si>
  <si>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</si>
  <si>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</si>
  <si>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</si>
  <si>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</si>
  <si>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</si>
  <si>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</si>
  <si>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</si>
  <si>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</si>
  <si>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</si>
  <si>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</si>
  <si>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</si>
  <si>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</si>
  <si>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</si>
  <si>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</si>
  <si>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</si>
  <si>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</si>
  <si>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</si>
  <si>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</si>
  <si>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</si>
  <si>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</si>
  <si>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</si>
  <si>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</si>
  <si>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</si>
  <si>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</si>
  <si>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</si>
  <si>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</si>
  <si>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</si>
  <si>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</si>
  <si>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</si>
  <si>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</si>
  <si>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</si>
  <si>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</si>
  <si>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</si>
  <si>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</si>
  <si>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</si>
  <si>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</si>
  <si>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</si>
  <si>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</si>
  <si>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</si>
  <si>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</si>
  <si>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</si>
  <si>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</si>
  <si>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</si>
  <si>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</si>
  <si>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</si>
  <si>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</si>
  <si>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</si>
  <si>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</si>
  <si>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</si>
  <si>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</si>
  <si>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</si>
  <si>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</si>
  <si>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</si>
  <si>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</si>
  <si>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</si>
  <si>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</si>
  <si>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</si>
  <si>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</si>
  <si>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</si>
  <si>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</si>
  <si>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</si>
  <si>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</si>
  <si>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</si>
  <si>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</si>
  <si>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</si>
  <si>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</si>
  <si>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</si>
  <si>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</si>
  <si>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</si>
  <si>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</si>
  <si>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</si>
  <si>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</si>
  <si>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</si>
  <si>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</si>
  <si>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</si>
  <si>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</si>
  <si>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</si>
  <si>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</si>
  <si>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</si>
  <si>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</si>
  <si>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</si>
  <si>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</si>
  <si>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</si>
  <si>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</si>
  <si>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</si>
  <si>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</si>
  <si>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</si>
  <si>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</si>
  <si>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</si>
  <si>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</si>
  <si>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</si>
  <si>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</si>
  <si>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</si>
  <si>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</si>
  <si>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</si>
  <si>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</si>
  <si>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</si>
  <si>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</si>
  <si>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</si>
  <si>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</si>
  <si>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</si>
  <si>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</si>
  <si>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</si>
  <si>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</si>
  <si>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</si>
  <si>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</si>
  <si>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</si>
  <si>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</si>
  <si>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</si>
  <si>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</si>
  <si>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</si>
  <si>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</si>
  <si>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</si>
  <si>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</si>
  <si>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</si>
  <si>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</si>
  <si>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</si>
  <si>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</si>
  <si>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</si>
  <si>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</si>
  <si>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</si>
  <si>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</si>
  <si>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</si>
  <si>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</si>
  <si>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</si>
  <si>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</si>
  <si>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</si>
  <si>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</si>
  <si>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</si>
  <si>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</si>
  <si>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</si>
  <si>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</si>
  <si>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</si>
  <si>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</si>
  <si>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</si>
  <si>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</si>
  <si>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</si>
  <si>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</si>
  <si>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</si>
  <si>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</si>
  <si>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</si>
  <si>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</si>
  <si>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</si>
  <si>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</si>
  <si>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</si>
  <si>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</si>
  <si>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</si>
  <si>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</si>
  <si>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</si>
  <si>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</si>
  <si>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</si>
  <si>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</si>
  <si>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</si>
  <si>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</si>
  <si>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</si>
  <si>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</si>
  <si>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</si>
  <si>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</si>
  <si>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</si>
  <si>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</si>
  <si>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</si>
  <si>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</si>
  <si>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</si>
  <si>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</si>
  <si>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</si>
  <si>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</si>
  <si>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</si>
  <si>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</si>
  <si>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</si>
  <si>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</si>
  <si>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</si>
  <si>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</si>
  <si>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</si>
  <si>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</si>
  <si>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</si>
  <si>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</si>
  <si>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</si>
  <si>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</si>
  <si>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</si>
  <si>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</si>
  <si>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</si>
  <si>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</si>
  <si>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</si>
  <si>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</si>
  <si>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</si>
  <si>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</si>
  <si>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</si>
  <si>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</si>
  <si>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</si>
  <si>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</si>
  <si>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</si>
  <si>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</si>
  <si>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</si>
  <si>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</si>
  <si>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</si>
  <si>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</si>
  <si>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</si>
  <si>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</si>
  <si>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</si>
  <si>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</si>
  <si>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</si>
  <si>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</si>
  <si>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</si>
  <si>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</si>
  <si>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</si>
  <si>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</si>
  <si>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</si>
  <si>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</si>
  <si>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</si>
  <si>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</si>
  <si>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</si>
  <si>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</si>
  <si>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</si>
  <si>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</si>
  <si>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</si>
  <si>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</si>
  <si>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</si>
  <si>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</si>
  <si>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</si>
  <si>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</si>
  <si>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</si>
  <si>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</si>
  <si>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</si>
  <si>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</si>
  <si>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</si>
  <si>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</si>
  <si>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</si>
  <si>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</si>
  <si>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</si>
  <si>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</si>
  <si>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</si>
  <si>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</si>
  <si>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</si>
  <si>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</si>
  <si>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</si>
  <si>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</si>
  <si>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</si>
  <si>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</si>
  <si>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</si>
  <si>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</si>
  <si>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</si>
  <si>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</si>
  <si>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</si>
  <si>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</si>
  <si>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</si>
  <si>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</si>
  <si>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</si>
  <si>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</si>
  <si>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</si>
  <si>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</si>
  <si>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</si>
  <si>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</si>
  <si>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</si>
  <si>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</si>
  <si>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</si>
  <si>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</si>
  <si>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</si>
  <si>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</si>
  <si>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</si>
  <si>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</si>
  <si>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</si>
  <si>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</si>
  <si>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</si>
  <si>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</si>
  <si>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</si>
  <si>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</si>
  <si>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</si>
  <si>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</si>
  <si>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</si>
  <si>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</si>
  <si>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</si>
  <si>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</si>
  <si>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</si>
  <si>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</si>
  <si>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</si>
  <si>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</si>
  <si>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</si>
  <si>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</si>
  <si>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</si>
  <si>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</si>
  <si>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</si>
  <si>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</si>
  <si>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</si>
  <si>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</si>
  <si>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</si>
  <si>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</si>
  <si>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</si>
  <si>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</si>
  <si>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</si>
  <si>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</si>
  <si>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</si>
  <si>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</si>
  <si>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</si>
  <si>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</si>
  <si>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</si>
  <si>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</si>
  <si>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</si>
  <si>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</si>
  <si>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</si>
  <si>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</si>
  <si>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</si>
  <si>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</si>
  <si>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</si>
  <si>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</si>
  <si>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</si>
  <si>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</si>
  <si>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</si>
  <si>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</si>
  <si>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</si>
  <si>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</si>
  <si>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</si>
  <si>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</si>
  <si>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</si>
  <si>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</si>
  <si>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</si>
  <si>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</si>
  <si>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</si>
  <si>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</si>
  <si>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</si>
  <si>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</si>
  <si>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</si>
  <si>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</si>
  <si>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</si>
  <si>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</si>
  <si>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</si>
  <si>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</si>
  <si>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</si>
  <si>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</si>
  <si>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</si>
  <si>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</si>
  <si>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</si>
  <si>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</si>
  <si>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</si>
  <si>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</si>
  <si>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</si>
  <si>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</si>
  <si>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</si>
  <si>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</si>
  <si>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</si>
  <si>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</si>
  <si>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</si>
  <si>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</si>
  <si>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</si>
  <si>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</si>
  <si>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</si>
  <si>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</si>
  <si>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</si>
  <si>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</si>
  <si>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</si>
  <si>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</si>
  <si>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</si>
  <si>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</si>
  <si>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</si>
  <si>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</si>
  <si>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</si>
  <si>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</si>
  <si>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</si>
  <si>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</si>
  <si>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</si>
  <si>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</si>
  <si>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</si>
  <si>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</si>
  <si>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</si>
  <si>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</si>
  <si>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</si>
  <si>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</si>
  <si>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</si>
  <si>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</si>
  <si>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</si>
  <si>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</si>
  <si>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</si>
  <si>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</si>
  <si>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</si>
  <si>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</si>
  <si>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</si>
  <si>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</si>
  <si>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</si>
  <si>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</si>
  <si>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</si>
  <si>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</si>
  <si>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</si>
  <si>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</si>
  <si>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</si>
  <si>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</si>
  <si>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</si>
  <si>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</si>
  <si>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</si>
  <si>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</si>
  <si>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</si>
  <si>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</si>
  <si>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</si>
  <si>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</si>
  <si>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</si>
  <si>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</si>
  <si>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</si>
  <si>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</si>
  <si>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</si>
  <si>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</si>
  <si>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</si>
  <si>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</si>
  <si>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</si>
  <si>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</si>
  <si>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</si>
  <si>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</si>
  <si>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</si>
  <si>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</si>
  <si>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</si>
  <si>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</si>
  <si>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</si>
  <si>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</si>
  <si>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</si>
  <si>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</si>
  <si>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</si>
  <si>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</si>
  <si>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</si>
  <si>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</si>
  <si>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</si>
  <si>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</si>
  <si>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</si>
  <si>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</si>
  <si>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</si>
  <si>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</si>
  <si>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</si>
  <si>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</si>
  <si>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</si>
  <si>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</si>
  <si>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</si>
  <si>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</si>
  <si>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</si>
  <si>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</si>
  <si>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</si>
  <si>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</si>
  <si>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</si>
  <si>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</si>
  <si>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</si>
  <si>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</si>
  <si>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</si>
  <si>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</si>
  <si>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</si>
  <si>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</si>
  <si>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</si>
  <si>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</si>
  <si>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</si>
  <si>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</si>
  <si>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</si>
  <si>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</si>
  <si>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</si>
  <si>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</si>
  <si>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</si>
  <si>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</si>
  <si>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</si>
  <si>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</si>
  <si>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</si>
  <si>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</si>
  <si>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</si>
  <si>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</si>
  <si>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</si>
  <si>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</si>
  <si>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</si>
  <si>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</si>
  <si>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</si>
  <si>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</si>
  <si>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</si>
  <si>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</si>
  <si>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</si>
  <si>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</si>
  <si>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</si>
  <si>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</si>
  <si>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</si>
  <si>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</si>
  <si>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</si>
  <si>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</si>
  <si>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</si>
  <si>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</si>
  <si>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</si>
  <si>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</si>
  <si>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</si>
  <si>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</si>
  <si>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</si>
  <si>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</si>
  <si>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</si>
  <si>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</si>
  <si>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</si>
  <si>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</si>
  <si>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</si>
  <si>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</si>
  <si>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</si>
  <si>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</si>
  <si>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</si>
  <si>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</si>
  <si>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</si>
  <si>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</si>
  <si>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</si>
  <si>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</si>
  <si>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</si>
  <si>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</si>
  <si>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</si>
  <si>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</si>
  <si>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</si>
  <si>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</si>
  <si>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</si>
  <si>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</si>
  <si>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</si>
  <si>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</si>
  <si>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</si>
  <si>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</si>
  <si>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</si>
  <si>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</si>
  <si>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</si>
  <si>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</si>
  <si>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</si>
  <si>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</si>
  <si>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</si>
  <si>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</si>
  <si>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</si>
  <si>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</si>
  <si>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</si>
  <si>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</si>
  <si>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</si>
  <si>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</si>
  <si>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</si>
  <si>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</si>
  <si>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</si>
  <si>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</si>
  <si>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</si>
  <si>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</si>
  <si>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</si>
  <si>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</si>
  <si>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</si>
  <si>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</si>
  <si>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</si>
  <si>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</si>
  <si>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</si>
  <si>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</si>
  <si>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</si>
  <si>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</si>
  <si>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</si>
  <si>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</si>
  <si>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</si>
  <si>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</si>
  <si>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</si>
  <si>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</si>
  <si>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</si>
  <si>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</si>
  <si>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</si>
  <si>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</si>
  <si>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</si>
  <si>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</si>
  <si>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</si>
  <si>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</si>
  <si>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</si>
  <si>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</si>
  <si>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</si>
  <si>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</si>
  <si>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</si>
  <si>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</si>
  <si>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</si>
  <si>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</si>
  <si>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</si>
  <si>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</si>
  <si>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</si>
  <si>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</si>
  <si>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</si>
  <si>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</si>
  <si>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</si>
  <si>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</si>
  <si>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</si>
  <si>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</si>
  <si>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</si>
  <si>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</si>
  <si>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</si>
  <si>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</si>
  <si>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</si>
  <si>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</si>
  <si>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</si>
  <si>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</si>
  <si>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</si>
  <si>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</si>
  <si>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</si>
  <si>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</si>
  <si>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</si>
  <si>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</si>
  <si>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</si>
  <si>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</si>
  <si>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</si>
  <si>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</si>
  <si>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</si>
  <si>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</si>
  <si>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</si>
  <si>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</si>
  <si>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</si>
  <si>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</si>
  <si>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</si>
  <si>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</si>
  <si>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</si>
  <si>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</si>
  <si>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</si>
  <si>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</si>
  <si>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</si>
  <si>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</si>
  <si>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</si>
  <si>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</si>
  <si>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</si>
  <si>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</si>
  <si>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</si>
  <si>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</si>
  <si>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</si>
  <si>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</si>
  <si>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</si>
  <si>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</si>
  <si>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</si>
  <si>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</si>
  <si>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</si>
  <si>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</si>
  <si>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</si>
  <si>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</si>
  <si>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</si>
  <si>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</si>
  <si>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</si>
  <si>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</si>
  <si>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</si>
  <si>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</si>
  <si>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</si>
  <si>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</si>
  <si>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</si>
  <si>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</si>
  <si>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</si>
  <si>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</si>
  <si>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</si>
  <si>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</si>
  <si>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</si>
  <si>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</si>
  <si>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</si>
  <si>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</si>
  <si>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</si>
  <si>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</si>
  <si>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</si>
  <si>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</si>
  <si>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</si>
  <si>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</si>
  <si>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</si>
  <si>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</si>
  <si>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</si>
  <si>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</si>
  <si>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</si>
  <si>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</si>
  <si>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</si>
  <si>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</si>
  <si>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</si>
  <si>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</si>
  <si>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</si>
  <si>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</si>
  <si>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</si>
  <si>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</si>
  <si>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</si>
  <si>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</si>
  <si>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</si>
  <si>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</si>
  <si>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</si>
  <si>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</si>
  <si>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</si>
  <si>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</si>
  <si>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</si>
  <si>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</si>
  <si>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</si>
  <si>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</si>
  <si>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</si>
  <si>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</si>
  <si>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</si>
  <si>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</si>
  <si>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</si>
  <si>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</si>
  <si>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</si>
  <si>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</si>
  <si>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</si>
  <si>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</si>
  <si>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</si>
  <si>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</si>
  <si>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</si>
  <si>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</si>
  <si>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</si>
  <si>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</si>
  <si>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</si>
  <si>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</si>
  <si>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</si>
  <si>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</si>
  <si>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</si>
  <si>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</si>
  <si>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</si>
  <si>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</si>
  <si>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</si>
  <si>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</si>
  <si>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</si>
  <si>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</si>
  <si>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</si>
  <si>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</si>
  <si>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</si>
  <si>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</si>
  <si>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</si>
  <si>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</si>
  <si>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</si>
  <si>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</si>
  <si>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</si>
  <si>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</si>
  <si>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</si>
  <si>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</si>
  <si>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</si>
  <si>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</si>
  <si>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</si>
  <si>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</si>
  <si>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</si>
  <si>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</si>
  <si>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</si>
  <si>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</si>
  <si>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</si>
  <si>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</si>
  <si>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</si>
  <si>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</si>
  <si>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</si>
  <si>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</si>
  <si>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</si>
  <si>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</si>
  <si>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</si>
  <si>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</si>
  <si>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</si>
  <si>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</si>
  <si>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</si>
  <si>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</si>
  <si>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</si>
  <si>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</si>
  <si>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</si>
  <si>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</si>
  <si>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</si>
  <si>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</si>
  <si>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</si>
  <si>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</si>
  <si>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</si>
  <si>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</si>
  <si>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</si>
  <si>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</si>
  <si>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</si>
  <si>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</si>
  <si>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</si>
  <si>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</si>
  <si>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</si>
  <si>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</si>
  <si>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</si>
  <si>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</si>
  <si>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</si>
  <si>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</si>
  <si>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</si>
  <si>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</si>
  <si>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</si>
  <si>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</si>
  <si>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</si>
  <si>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</si>
  <si>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</si>
  <si>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</si>
  <si>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</si>
  <si>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</si>
  <si>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</si>
  <si>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</si>
  <si>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</si>
  <si>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</si>
  <si>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</si>
  <si>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</si>
  <si>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</si>
  <si>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</si>
  <si>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</si>
  <si>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</si>
  <si>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</si>
  <si>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</si>
  <si>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</si>
  <si>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</si>
  <si>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</si>
  <si>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</si>
  <si>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</si>
  <si>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</si>
  <si>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</si>
  <si>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</si>
  <si>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</si>
  <si>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</si>
  <si>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</si>
  <si>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</si>
  <si>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</si>
  <si>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</si>
  <si>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</si>
  <si>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</si>
  <si>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</si>
  <si>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</si>
  <si>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</si>
  <si>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</si>
  <si>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</si>
  <si>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</si>
  <si>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</si>
  <si>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</si>
  <si>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</si>
  <si>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</si>
  <si>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</si>
  <si>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</si>
  <si>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</si>
  <si>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</si>
  <si>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</si>
  <si>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</si>
  <si>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</si>
  <si>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</si>
  <si>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</si>
  <si>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</si>
  <si>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</si>
  <si>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</si>
  <si>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</si>
  <si>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</si>
  <si>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</si>
  <si>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</si>
  <si>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</si>
  <si>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</si>
  <si>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</si>
  <si>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</si>
  <si>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</si>
  <si>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</si>
  <si>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</si>
  <si>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</si>
  <si>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</si>
  <si>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</si>
  <si>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</si>
  <si>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</si>
  <si>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</si>
  <si>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</si>
  <si>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</si>
  <si>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</si>
  <si>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</si>
  <si>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</si>
  <si>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</si>
  <si>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</si>
  <si>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</si>
  <si>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</si>
  <si>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</si>
  <si>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</si>
  <si>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</si>
  <si>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</si>
  <si>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</si>
  <si>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</si>
  <si>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</si>
  <si>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</si>
  <si>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</si>
  <si>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</si>
  <si>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</si>
  <si>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</si>
  <si>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</si>
  <si>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</si>
  <si>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</si>
  <si>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</si>
  <si>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</si>
  <si>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</si>
  <si>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</si>
  <si>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</si>
  <si>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</si>
  <si>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</si>
  <si>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</si>
  <si>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</si>
  <si>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</si>
  <si>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</si>
  <si>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</si>
  <si>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</si>
  <si>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</si>
  <si>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</si>
  <si>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</si>
  <si>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</si>
  <si>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</si>
  <si>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</si>
  <si>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</si>
  <si>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</si>
  <si>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</si>
  <si>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</si>
  <si>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</si>
  <si>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</si>
  <si>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</si>
  <si>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</si>
  <si>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</si>
  <si>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</si>
  <si>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</si>
  <si>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</si>
  <si>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</si>
  <si>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</si>
  <si>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</si>
  <si>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</si>
  <si>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</si>
  <si>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</si>
  <si>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</si>
  <si>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</si>
  <si>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</si>
  <si>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</si>
  <si>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</si>
  <si>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</si>
  <si>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</si>
  <si>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</si>
  <si>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</si>
  <si>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</si>
  <si>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</si>
  <si>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</si>
  <si>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</si>
  <si>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</si>
  <si>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</si>
  <si>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</si>
  <si>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</si>
  <si>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</si>
  <si>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</si>
  <si>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</si>
  <si>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</si>
  <si>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</si>
  <si>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</si>
  <si>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</si>
  <si>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</si>
  <si>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</si>
  <si>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</si>
  <si>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</si>
  <si>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</si>
  <si>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</si>
  <si>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</si>
  <si>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</si>
  <si>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</si>
  <si>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</si>
  <si>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</si>
  <si>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</si>
  <si>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</si>
  <si>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</si>
  <si>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</si>
  <si>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</si>
  <si>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</si>
  <si>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</si>
  <si>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</si>
  <si>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</si>
  <si>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</si>
  <si>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</si>
  <si>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</si>
  <si>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</si>
  <si>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</si>
  <si>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</si>
  <si>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</si>
  <si>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</si>
  <si>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</si>
  <si>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</si>
  <si>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</si>
  <si>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</si>
  <si>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</si>
  <si>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</si>
  <si>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</si>
  <si>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</si>
  <si>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</si>
  <si>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</si>
  <si>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</si>
  <si>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</si>
  <si>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</si>
  <si>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</si>
  <si>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</si>
  <si>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</si>
  <si>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</si>
  <si>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</si>
  <si>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</si>
  <si>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</si>
  <si>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</si>
  <si>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</si>
  <si>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</si>
  <si>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</si>
  <si>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</si>
  <si>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</si>
  <si>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</si>
  <si>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</si>
  <si>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</si>
  <si>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</si>
  <si>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</si>
  <si>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</si>
  <si>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</si>
  <si>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</si>
  <si>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</si>
  <si>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</si>
  <si>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</si>
  <si>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</si>
  <si>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</si>
  <si>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</si>
  <si>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</si>
  <si>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</si>
  <si>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</si>
  <si>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</si>
  <si>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</si>
  <si>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</si>
  <si>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</si>
  <si>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</si>
  <si>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</si>
  <si>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</si>
  <si>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</si>
  <si>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</si>
  <si>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</si>
  <si>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</si>
  <si>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</si>
  <si>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</si>
  <si>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</si>
  <si>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</si>
  <si>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</si>
  <si>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</si>
  <si>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</si>
  <si>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</si>
  <si>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</si>
  <si>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</si>
  <si>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</si>
  <si>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</si>
  <si>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</si>
  <si>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</si>
  <si>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</si>
  <si>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</si>
  <si>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</si>
  <si>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</si>
  <si>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</si>
  <si>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</si>
  <si>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</si>
  <si>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</si>
  <si>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</si>
  <si>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</si>
  <si>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</si>
  <si>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</si>
  <si>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</si>
  <si>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</si>
  <si>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</si>
  <si>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</si>
  <si>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</si>
  <si>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</si>
  <si>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</si>
  <si>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</si>
  <si>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</si>
  <si>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</si>
  <si>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</si>
  <si>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</si>
  <si>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</si>
  <si>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</si>
  <si>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</si>
  <si>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</si>
  <si>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</si>
  <si>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</si>
  <si>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</si>
  <si>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</si>
  <si>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</si>
  <si>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</si>
  <si>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</si>
  <si>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</si>
  <si>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</si>
  <si>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</si>
  <si>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</si>
  <si>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</si>
  <si>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</si>
  <si>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</si>
  <si>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</si>
  <si>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</si>
  <si>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</si>
  <si>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</si>
  <si>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</si>
  <si>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</si>
  <si>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</si>
  <si>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</si>
  <si>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</si>
  <si>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</si>
  <si>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</si>
  <si>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</si>
  <si>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</si>
  <si>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</si>
  <si>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</si>
  <si>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</si>
  <si>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</si>
  <si>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</si>
  <si>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</si>
  <si>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</si>
  <si>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</si>
  <si>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</si>
  <si>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</si>
  <si>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</si>
  <si>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</si>
  <si>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</si>
  <si>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</si>
  <si>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</si>
  <si>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</si>
  <si>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</si>
  <si>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</si>
  <si>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</si>
  <si>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</si>
  <si>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</si>
  <si>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</si>
  <si>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</si>
  <si>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</si>
  <si>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</si>
  <si>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</si>
  <si>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</si>
  <si>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</si>
  <si>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</si>
  <si>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</si>
  <si>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</si>
  <si>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</si>
  <si>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</si>
  <si>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</si>
  <si>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</si>
  <si>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</si>
  <si>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</si>
  <si>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</si>
  <si>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</si>
  <si>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</si>
  <si>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</si>
  <si>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</si>
  <si>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</si>
  <si>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</si>
  <si>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</si>
  <si>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</si>
  <si>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</si>
  <si>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</si>
  <si>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</si>
  <si>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</si>
  <si>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</si>
  <si>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</si>
  <si>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</si>
  <si>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</si>
  <si>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</si>
  <si>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</si>
  <si>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</si>
  <si>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</si>
  <si>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</si>
  <si>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</si>
  <si>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</si>
  <si>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</si>
  <si>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</si>
  <si>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</si>
  <si>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</si>
  <si>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</si>
  <si>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</si>
  <si>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</si>
  <si>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</si>
  <si>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</si>
  <si>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</si>
  <si>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</si>
  <si>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</si>
  <si>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</si>
  <si>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</si>
  <si>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</si>
  <si>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</si>
  <si>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</si>
  <si>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</si>
  <si>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</si>
  <si>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</si>
  <si>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</si>
  <si>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</si>
  <si>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</si>
  <si>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</si>
  <si>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</si>
  <si>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</si>
  <si>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</si>
  <si>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</si>
  <si>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</si>
  <si>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</si>
  <si>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</si>
  <si>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</si>
  <si>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</si>
  <si>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</si>
  <si>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</si>
  <si>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</si>
  <si>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</si>
  <si>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</si>
  <si>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</si>
  <si>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</si>
  <si>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</si>
  <si>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</si>
  <si>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</si>
  <si>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</si>
  <si>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</si>
  <si>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</si>
  <si>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</si>
  <si>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</si>
  <si>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</si>
  <si>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</si>
  <si>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</si>
  <si>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</si>
  <si>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</si>
  <si>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</si>
  <si>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</si>
  <si>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</si>
  <si>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</si>
  <si>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</si>
  <si>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</si>
  <si>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</si>
  <si>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</si>
  <si>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</si>
  <si>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</si>
  <si>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</si>
  <si>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</si>
  <si>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</si>
  <si>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</si>
  <si>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</si>
  <si>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</si>
  <si>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</si>
  <si>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</si>
  <si>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</si>
  <si>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</si>
  <si>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</si>
  <si>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</si>
  <si>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</si>
  <si>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</si>
  <si>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</si>
  <si>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</si>
  <si>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</si>
  <si>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</si>
  <si>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</si>
  <si>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</si>
  <si>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</si>
  <si>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</si>
  <si>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</si>
  <si>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</si>
  <si>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</si>
  <si>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</si>
  <si>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</si>
  <si>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</si>
  <si>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</si>
  <si>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</si>
  <si>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</si>
  <si>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</si>
  <si>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</si>
  <si>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</si>
  <si>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</si>
  <si>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</si>
  <si>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</si>
  <si>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</si>
  <si>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</si>
  <si>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</si>
  <si>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</si>
  <si>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</si>
  <si>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</si>
  <si>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</si>
  <si>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</si>
  <si>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</si>
  <si>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</si>
  <si>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</si>
  <si>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</si>
  <si>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</si>
  <si>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</si>
  <si>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</si>
  <si>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</si>
  <si>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</si>
  <si>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</si>
  <si>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</si>
  <si>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</si>
  <si>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</si>
  <si>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</si>
  <si>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</si>
  <si>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</si>
  <si>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</si>
  <si>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</si>
  <si>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</si>
  <si>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</si>
  <si>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</si>
  <si>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</si>
  <si>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</si>
  <si>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</si>
  <si>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</si>
  <si>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</si>
  <si>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</si>
  <si>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</si>
  <si>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</si>
  <si>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</si>
  <si>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</si>
  <si>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</si>
  <si>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</si>
  <si>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</si>
  <si>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</si>
  <si>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</si>
  <si>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</si>
  <si>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</si>
  <si>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</si>
  <si>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</si>
  <si>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</si>
  <si>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</si>
  <si>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</si>
  <si>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</si>
  <si>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</si>
  <si>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</si>
  <si>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</si>
  <si>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</si>
  <si>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</si>
  <si>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</si>
  <si>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</si>
  <si>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</si>
  <si>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</si>
  <si>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</si>
  <si>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</si>
  <si>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</si>
  <si>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</si>
  <si>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</si>
  <si>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</si>
  <si>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</si>
  <si>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</si>
  <si>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</si>
  <si>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</si>
  <si>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</si>
  <si>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</si>
  <si>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</si>
  <si>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</si>
  <si>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</si>
  <si>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</si>
  <si>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</si>
  <si>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</si>
  <si>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</si>
  <si>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</si>
  <si>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</si>
  <si>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</si>
  <si>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</si>
  <si>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</si>
  <si>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</si>
  <si>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</si>
  <si>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</si>
  <si>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</si>
  <si>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</si>
  <si>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</si>
  <si>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</si>
  <si>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</si>
  <si>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</si>
  <si>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</si>
  <si>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</si>
  <si>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</si>
  <si>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</si>
  <si>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</si>
  <si>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</si>
  <si>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</si>
  <si>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</si>
  <si>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</si>
  <si>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</si>
  <si>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</si>
  <si>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</si>
  <si>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</si>
  <si>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</si>
  <si>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</si>
  <si>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</si>
  <si>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</si>
  <si>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</si>
  <si>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</si>
  <si>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</si>
  <si>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</si>
  <si>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</si>
  <si>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</si>
  <si>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</si>
  <si>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</si>
  <si>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</si>
  <si>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</si>
  <si>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</si>
  <si>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</si>
  <si>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</si>
  <si>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</si>
  <si>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</si>
  <si>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</si>
  <si>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</si>
  <si>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</si>
  <si>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</si>
  <si>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</si>
  <si>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</si>
  <si>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</si>
  <si>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</si>
  <si>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</si>
  <si>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</si>
  <si>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</si>
  <si>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</si>
  <si>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</si>
  <si>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</si>
  <si>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</si>
  <si>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</si>
  <si>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</si>
  <si>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</si>
  <si>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</si>
  <si>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</si>
  <si>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</si>
  <si>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</si>
  <si>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</si>
  <si>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</si>
  <si>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</si>
  <si>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</si>
  <si>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</si>
  <si>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</si>
  <si>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</si>
  <si>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</si>
  <si>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</si>
  <si>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</si>
  <si>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</si>
  <si>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</si>
  <si>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</si>
  <si>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</si>
  <si>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</si>
  <si>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</si>
  <si>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</si>
  <si>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</si>
  <si>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</si>
  <si>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</si>
  <si>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</si>
  <si>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</si>
  <si>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</si>
  <si>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</si>
  <si>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</si>
  <si>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</si>
  <si>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</si>
  <si>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</si>
  <si>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</si>
  <si>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</si>
  <si>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</si>
  <si>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</si>
  <si>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</si>
  <si>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</si>
  <si>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</si>
  <si>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</si>
  <si>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</si>
  <si>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</si>
  <si>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</si>
  <si>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</si>
  <si>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</si>
  <si>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</si>
  <si>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</si>
  <si>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</si>
  <si>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</si>
  <si>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</si>
  <si>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</si>
  <si>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</si>
  <si>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</si>
  <si>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</si>
  <si>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</si>
  <si>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</si>
  <si>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</si>
  <si>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</si>
  <si>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</si>
  <si>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</si>
  <si>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</si>
  <si>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</si>
  <si>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</si>
  <si>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</si>
  <si>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</si>
  <si>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</si>
  <si>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</si>
  <si>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</si>
  <si>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</si>
  <si>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</si>
  <si>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</si>
  <si>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</si>
  <si>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</si>
  <si>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</si>
  <si>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</si>
  <si>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</si>
  <si>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</si>
  <si>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</si>
  <si>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</si>
  <si>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</si>
  <si>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</si>
  <si>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</si>
  <si>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</si>
  <si>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</si>
  <si>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</si>
  <si>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</si>
  <si>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</si>
  <si>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</si>
  <si>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</si>
  <si>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</si>
  <si>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</si>
  <si>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</si>
  <si>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</si>
  <si>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</si>
  <si>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</si>
  <si>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</si>
  <si>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</si>
  <si>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</si>
  <si>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</si>
  <si>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</si>
  <si>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</si>
  <si>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</si>
  <si>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</si>
  <si>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</si>
  <si>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</si>
  <si>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</si>
  <si>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</si>
  <si>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</si>
  <si>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</si>
  <si>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</si>
  <si>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</si>
  <si>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</si>
  <si>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</si>
  <si>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</si>
  <si>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</si>
  <si>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</si>
  <si>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</si>
  <si>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</si>
  <si>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</si>
  <si>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</si>
  <si>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</si>
  <si>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</si>
  <si>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</si>
  <si>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</si>
  <si>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</si>
  <si>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</si>
  <si>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</si>
  <si>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</si>
  <si>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</si>
  <si>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</si>
  <si>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</si>
  <si>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</si>
  <si>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</si>
  <si>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</si>
  <si>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</si>
  <si>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</si>
  <si>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</si>
  <si>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</si>
  <si>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</si>
  <si>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</si>
  <si>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</si>
  <si>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</si>
  <si>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</si>
  <si>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</si>
  <si>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</si>
  <si>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</si>
  <si>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</si>
  <si>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</si>
  <si>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</si>
  <si>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</si>
  <si>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</si>
  <si>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</si>
  <si>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</si>
  <si>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</si>
  <si>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</si>
  <si>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</si>
  <si>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</si>
  <si>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</si>
  <si>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</si>
  <si>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</si>
  <si>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</si>
  <si>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</si>
  <si>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</si>
  <si>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</si>
  <si>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</si>
  <si>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</si>
  <si>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</si>
  <si>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</si>
  <si>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</si>
  <si>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</si>
  <si>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</si>
  <si>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</si>
  <si>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</si>
  <si>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</si>
  <si>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</si>
  <si>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</si>
  <si>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</si>
  <si>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</si>
  <si>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</si>
  <si>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</si>
  <si>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</si>
  <si>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</si>
  <si>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</si>
  <si>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</si>
  <si>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</si>
  <si>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</si>
  <si>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</si>
  <si>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</si>
  <si>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</si>
  <si>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</si>
  <si>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</si>
  <si>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</si>
  <si>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</si>
  <si>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</si>
  <si>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</si>
  <si>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</si>
  <si>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</si>
  <si>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</si>
  <si>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</si>
  <si>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</si>
  <si>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</si>
  <si>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</si>
  <si>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</si>
  <si>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</si>
  <si>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</si>
  <si>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</si>
  <si>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</si>
  <si>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</si>
  <si>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</si>
  <si>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</si>
  <si>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</si>
  <si>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</si>
  <si>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</si>
  <si>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</si>
  <si>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</si>
  <si>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</si>
  <si>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</si>
  <si>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</si>
  <si>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</si>
  <si>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</si>
  <si>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</si>
  <si>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</si>
  <si>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</si>
  <si>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</si>
  <si>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</si>
  <si>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</si>
  <si>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</si>
  <si>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</si>
  <si>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</si>
  <si>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</si>
  <si>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</si>
  <si>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</si>
  <si>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</si>
  <si>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</si>
  <si>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</si>
  <si>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</si>
  <si>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</si>
  <si>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</si>
  <si>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</si>
  <si>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</si>
  <si>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</si>
  <si>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</si>
  <si>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</si>
  <si>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</si>
  <si>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</si>
  <si>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</si>
  <si>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</si>
  <si>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</si>
  <si>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</si>
  <si>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</si>
  <si>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</si>
  <si>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</si>
  <si>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</si>
  <si>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</si>
  <si>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</si>
  <si>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</si>
  <si>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</si>
  <si>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</si>
  <si>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</si>
  <si>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</si>
  <si>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</si>
  <si>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</si>
  <si>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</si>
  <si>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</si>
  <si>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</si>
  <si>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</si>
  <si>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</si>
  <si>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</si>
  <si>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</si>
  <si>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</si>
  <si>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</si>
  <si>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</si>
  <si>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</si>
  <si>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</si>
  <si>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</si>
  <si>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</si>
  <si>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</si>
  <si>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</si>
  <si>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</si>
  <si>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</si>
  <si>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</si>
  <si>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</si>
  <si>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</si>
  <si>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</si>
  <si>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</si>
  <si>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</si>
  <si>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</si>
  <si>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</si>
  <si>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</si>
  <si>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</si>
  <si>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</si>
  <si>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</si>
  <si>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</si>
  <si>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</si>
  <si>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</si>
  <si>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</si>
  <si>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</si>
  <si>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</si>
  <si>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</si>
  <si>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</si>
  <si>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</si>
  <si>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</si>
  <si>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</si>
  <si>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</si>
  <si>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</si>
  <si>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</si>
  <si>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</si>
  <si>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</si>
  <si>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</si>
  <si>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</si>
  <si>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</si>
  <si>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</si>
  <si>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</si>
  <si>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</si>
  <si>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</si>
  <si>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</si>
  <si>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</si>
  <si>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</si>
  <si>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</si>
  <si>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</si>
  <si>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</si>
  <si>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</si>
  <si>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</si>
  <si>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</si>
  <si>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</si>
  <si>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</si>
  <si>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</si>
  <si>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</si>
  <si>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</si>
  <si>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</si>
  <si>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</si>
  <si>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</si>
  <si>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</si>
  <si>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</si>
  <si>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</si>
  <si>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</si>
  <si>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</si>
  <si>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</si>
  <si>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</si>
  <si>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</si>
  <si>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</si>
  <si>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</si>
  <si>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</si>
  <si>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</si>
  <si>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</si>
  <si>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</si>
  <si>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</si>
  <si>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</si>
  <si>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</si>
  <si>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</si>
  <si>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</si>
  <si>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</si>
  <si>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</si>
  <si>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</si>
  <si>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</si>
  <si>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</si>
  <si>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</si>
  <si>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</si>
  <si>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</si>
  <si>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</si>
  <si>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</si>
  <si>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</si>
  <si>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</si>
  <si>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</si>
  <si>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</si>
  <si>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</si>
  <si>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</si>
  <si>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</si>
  <si>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</si>
  <si>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</si>
  <si>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</si>
  <si>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</si>
  <si>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</si>
  <si>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</si>
  <si>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</si>
  <si>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</si>
  <si>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</si>
  <si>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</si>
  <si>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</si>
  <si>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</si>
  <si>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</si>
  <si>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</si>
  <si>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</si>
  <si>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</si>
  <si>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</si>
  <si>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</si>
  <si>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</si>
  <si>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</si>
  <si>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</si>
  <si>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</si>
  <si>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</si>
  <si>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</si>
  <si>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</si>
  <si>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</si>
  <si>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</si>
  <si>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</si>
  <si>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</si>
  <si>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</si>
  <si>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</si>
  <si>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</si>
  <si>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</si>
  <si>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</si>
  <si>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</si>
  <si>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</si>
  <si>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</si>
  <si>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</si>
  <si>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</si>
  <si>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</si>
  <si>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</si>
  <si>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</si>
  <si>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</si>
  <si>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</si>
  <si>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</si>
  <si>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</si>
  <si>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</si>
  <si>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</si>
  <si>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</si>
  <si>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</si>
  <si>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</si>
  <si>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</si>
  <si>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</si>
  <si>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</si>
  <si>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</si>
  <si>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</si>
  <si>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</si>
  <si>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</si>
  <si>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</si>
  <si>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</si>
  <si>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</si>
  <si>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</si>
  <si>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</si>
  <si>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</si>
  <si>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</si>
  <si>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</si>
  <si>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</si>
  <si>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</si>
  <si>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</si>
  <si>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</si>
  <si>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</si>
  <si>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</si>
  <si>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</si>
  <si>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</si>
  <si>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</si>
  <si>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</si>
  <si>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</si>
  <si>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</si>
  <si>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</si>
  <si>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</si>
  <si>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</si>
  <si>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</si>
  <si>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</si>
  <si>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</si>
  <si>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</si>
  <si>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</si>
  <si>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</si>
  <si>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</si>
  <si>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</si>
  <si>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</si>
  <si>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</si>
  <si>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</si>
  <si>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</si>
  <si>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</si>
  <si>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</si>
  <si>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</si>
  <si>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</si>
  <si>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</si>
  <si>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</si>
  <si>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</si>
  <si>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</si>
  <si>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</si>
  <si>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</si>
  <si>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</si>
  <si>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</si>
  <si>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</si>
  <si>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</si>
  <si>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</si>
  <si>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</si>
  <si>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</si>
  <si>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</si>
  <si>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</si>
  <si>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</si>
  <si>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</si>
  <si>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</si>
  <si>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</si>
  <si>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</si>
  <si>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</si>
  <si>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</si>
  <si>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</si>
  <si>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</si>
  <si>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</si>
  <si>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</si>
  <si>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</si>
  <si>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</si>
  <si>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</si>
  <si>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</si>
  <si>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</si>
  <si>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</si>
  <si>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</si>
  <si>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</si>
  <si>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</si>
  <si>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</si>
  <si>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</si>
  <si>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</si>
  <si>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</si>
  <si>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</si>
  <si>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</si>
  <si>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</si>
  <si>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</si>
  <si>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</si>
  <si>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</si>
  <si>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</si>
  <si>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</si>
  <si>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</si>
  <si>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</si>
  <si>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</si>
  <si>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</si>
  <si>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</si>
  <si>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</si>
  <si>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</si>
  <si>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</si>
  <si>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</si>
  <si>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</si>
  <si>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</si>
  <si>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</si>
  <si>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</si>
  <si>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</si>
  <si>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</si>
  <si>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</si>
  <si>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</si>
  <si>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</si>
  <si>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</si>
  <si>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</si>
  <si>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</si>
  <si>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</si>
  <si>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</si>
  <si>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</si>
  <si>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</si>
  <si>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</si>
  <si>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</si>
  <si>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</si>
  <si>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</si>
  <si>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</si>
  <si>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</si>
  <si>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</si>
  <si>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</si>
  <si>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</si>
  <si>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</si>
  <si>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</si>
  <si>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</si>
  <si>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</si>
  <si>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</si>
  <si>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</si>
  <si>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</si>
  <si>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</si>
  <si>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</si>
  <si>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</si>
  <si>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</si>
  <si>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</si>
  <si>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</si>
  <si>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</si>
  <si>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</si>
  <si>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</si>
  <si>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</si>
  <si>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</si>
  <si>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</si>
  <si>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</si>
  <si>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</si>
  <si>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</si>
  <si>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</si>
  <si>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</si>
  <si>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</si>
  <si>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</si>
  <si>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</si>
  <si>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</si>
  <si>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</si>
  <si>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</si>
  <si>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</si>
  <si>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</si>
  <si>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</si>
  <si>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</si>
  <si>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</si>
  <si>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</si>
  <si>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</si>
  <si>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</si>
  <si>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</si>
  <si>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</si>
  <si>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</si>
  <si>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</si>
  <si>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</si>
  <si>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</si>
  <si>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</si>
  <si>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</si>
  <si>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</si>
  <si>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</si>
  <si>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</si>
  <si>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</si>
  <si>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</si>
  <si>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</si>
  <si>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</si>
  <si>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</si>
  <si>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</si>
  <si>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</si>
  <si>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</si>
  <si>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</si>
  <si>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</si>
  <si>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</si>
  <si>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</si>
  <si>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</si>
  <si>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</si>
  <si>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</si>
  <si>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</si>
  <si>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</si>
  <si>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</si>
  <si>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</si>
  <si>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</si>
  <si>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</si>
  <si>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</si>
  <si>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</si>
  <si>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</si>
  <si>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</si>
  <si>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</si>
  <si>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</si>
  <si>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</si>
  <si>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</si>
  <si>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</si>
  <si>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</si>
  <si>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</si>
  <si>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</si>
  <si>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</si>
  <si>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</si>
  <si>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</si>
  <si>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</si>
  <si>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</si>
  <si>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</si>
  <si>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</si>
  <si>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</si>
  <si>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</si>
  <si>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</si>
  <si>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</si>
  <si>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</si>
  <si>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</si>
  <si>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</si>
  <si>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</si>
  <si>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</si>
  <si>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</si>
  <si>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</si>
  <si>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</si>
  <si>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</si>
  <si>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</si>
  <si>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</si>
  <si>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</si>
  <si>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</si>
  <si>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</si>
  <si>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</si>
  <si>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</si>
  <si>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</si>
  <si>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</si>
  <si>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</si>
  <si>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</si>
  <si>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</si>
  <si>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</si>
  <si>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</si>
  <si>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</si>
  <si>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</si>
  <si>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</si>
  <si>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</si>
  <si>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</si>
  <si>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</si>
  <si>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</si>
  <si>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</si>
  <si>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</si>
  <si>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</si>
  <si>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</si>
  <si>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</si>
  <si>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</si>
  <si>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</si>
  <si>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</si>
  <si>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</si>
  <si>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</si>
  <si>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</si>
  <si>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</si>
  <si>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</si>
  <si>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</si>
  <si>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</si>
  <si>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</si>
  <si>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</si>
  <si>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</si>
  <si>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</si>
  <si>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</si>
  <si>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</si>
  <si>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</si>
  <si>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</si>
  <si>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</si>
  <si>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</si>
  <si>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</si>
  <si>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</si>
  <si>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</si>
  <si>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</si>
  <si>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</si>
  <si>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</si>
  <si>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</si>
  <si>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</si>
  <si>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</si>
  <si>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</si>
  <si>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</si>
  <si>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</si>
  <si>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</si>
  <si>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</si>
  <si>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</si>
  <si>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</si>
  <si>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</si>
  <si>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</si>
  <si>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</si>
  <si>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</si>
  <si>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</si>
  <si>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</si>
  <si>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</si>
  <si>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</si>
  <si>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</si>
  <si>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</si>
  <si>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</si>
  <si>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</si>
  <si>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</si>
  <si>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</si>
  <si>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</si>
  <si>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</si>
  <si>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</si>
  <si>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</si>
  <si>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</si>
  <si>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</si>
  <si>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</si>
  <si>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</si>
  <si>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</si>
  <si>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</si>
  <si>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</si>
  <si>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</si>
  <si>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</si>
  <si>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</si>
  <si>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</si>
  <si>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</si>
  <si>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</si>
  <si>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</si>
  <si>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</si>
  <si>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</si>
  <si>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</si>
  <si>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</si>
  <si>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</si>
  <si>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</si>
  <si>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</si>
  <si>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</si>
  <si>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</si>
  <si>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</si>
  <si>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</si>
  <si>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</si>
  <si>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</si>
  <si>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</si>
  <si>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</si>
  <si>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</si>
  <si>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</si>
  <si>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</si>
  <si>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</si>
  <si>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</si>
  <si>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</si>
  <si>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</si>
  <si>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</si>
  <si>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</si>
  <si>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</si>
  <si>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</si>
  <si>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</si>
  <si>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</si>
  <si>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</si>
  <si>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</si>
  <si>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</si>
  <si>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</si>
  <si>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</si>
  <si>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</si>
  <si>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</si>
  <si>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</si>
  <si>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</si>
  <si>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</si>
  <si>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</si>
  <si>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</si>
  <si>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</si>
  <si>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</si>
  <si>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</si>
  <si>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</si>
  <si>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</si>
  <si>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</si>
  <si>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</si>
  <si>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</si>
  <si>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</si>
  <si>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</si>
  <si>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</si>
  <si>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</si>
  <si>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</si>
  <si>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</si>
  <si>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</si>
  <si>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</si>
  <si>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</si>
  <si>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</si>
  <si>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</si>
  <si>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</si>
  <si>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</si>
  <si>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</si>
  <si>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</si>
  <si>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</si>
  <si>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</si>
  <si>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</si>
  <si>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</si>
  <si>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</si>
  <si>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</si>
  <si>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</si>
  <si>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</si>
  <si>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</si>
  <si>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</si>
  <si>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</si>
  <si>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</si>
  <si>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</si>
  <si>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</si>
  <si>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</si>
  <si>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</si>
  <si>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</si>
  <si>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</si>
  <si>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</si>
  <si>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</si>
  <si>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</si>
  <si>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</si>
  <si>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</si>
  <si>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</si>
  <si>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</si>
  <si>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</si>
  <si>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</si>
  <si>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</si>
  <si>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</si>
  <si>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</si>
  <si>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</si>
  <si>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</si>
  <si>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</si>
  <si>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</si>
  <si>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</si>
  <si>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</si>
  <si>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</si>
  <si>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</si>
  <si>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</si>
  <si>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</si>
  <si>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</si>
  <si>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</si>
  <si>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</si>
  <si>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</si>
  <si>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</si>
  <si>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</si>
  <si>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</si>
  <si>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</si>
  <si>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</si>
  <si>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</si>
  <si>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</si>
  <si>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</si>
  <si>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</si>
  <si>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</si>
  <si>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</si>
  <si>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</si>
  <si>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</si>
  <si>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</si>
  <si>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</si>
  <si>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</si>
  <si>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</si>
  <si>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</si>
  <si>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</si>
  <si>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</si>
  <si>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</si>
  <si>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</si>
  <si>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</si>
  <si>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</si>
  <si>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</si>
  <si>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</si>
  <si>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</si>
  <si>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</si>
  <si>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</si>
  <si>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</si>
  <si>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</si>
  <si>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</si>
  <si>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</si>
  <si>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</si>
  <si>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</si>
  <si>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</si>
  <si>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</si>
  <si>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</si>
  <si>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</si>
  <si>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</si>
  <si>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</si>
  <si>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</si>
  <si>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</si>
  <si>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</si>
  <si>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</si>
  <si>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</si>
  <si>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</si>
  <si>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</si>
  <si>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</si>
  <si>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</si>
  <si>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</si>
  <si>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</si>
  <si>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</si>
  <si>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</si>
  <si>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</si>
  <si>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</si>
  <si>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</si>
  <si>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</si>
  <si>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</si>
  <si>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</si>
  <si>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</si>
  <si>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</si>
  <si>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</si>
  <si>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</si>
  <si>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</si>
  <si>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</si>
  <si>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</si>
  <si>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</si>
  <si>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</si>
  <si>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</si>
  <si>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</si>
  <si>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</si>
  <si>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</si>
  <si>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</si>
  <si>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</si>
  <si>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</si>
  <si>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</si>
  <si>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</si>
  <si>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</si>
  <si>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</si>
  <si>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</si>
  <si>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</si>
  <si>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</si>
  <si>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</si>
  <si>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</si>
  <si>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</si>
  <si>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</si>
  <si>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</si>
  <si>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</si>
  <si>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</si>
  <si>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</si>
  <si>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</si>
  <si>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</si>
  <si>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</si>
  <si>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</si>
  <si>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</si>
  <si>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</si>
  <si>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</si>
  <si>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</si>
  <si>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</si>
  <si>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</si>
  <si>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</si>
  <si>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</si>
  <si>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</si>
  <si>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</si>
  <si>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</si>
  <si>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</si>
  <si>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</si>
  <si>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</si>
  <si>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</si>
  <si>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</si>
  <si>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</si>
  <si>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</si>
  <si>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</si>
  <si>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</si>
  <si>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</si>
  <si>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</si>
  <si>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</si>
  <si>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</si>
  <si>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</si>
  <si>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</si>
  <si>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</si>
  <si>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</si>
  <si>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</si>
  <si>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</si>
  <si>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</si>
  <si>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</si>
  <si>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</si>
  <si>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</si>
  <si>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</si>
  <si>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</si>
  <si>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</si>
  <si>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</si>
  <si>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</si>
  <si>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</si>
  <si>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</si>
  <si>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</si>
  <si>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</si>
  <si>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</si>
  <si>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</si>
  <si>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</si>
  <si>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</si>
  <si>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</si>
  <si>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</si>
  <si>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</si>
  <si>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</si>
  <si>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</si>
  <si>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</si>
  <si>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</si>
  <si>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</si>
  <si>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</si>
  <si>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</si>
  <si>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</si>
  <si>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</si>
  <si>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</si>
  <si>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</si>
  <si>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</si>
  <si>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</si>
  <si>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</si>
  <si>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</si>
  <si>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</si>
  <si>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</si>
  <si>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</si>
  <si>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</si>
  <si>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</si>
  <si>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</si>
  <si>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</si>
  <si>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</si>
  <si>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</si>
  <si>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</si>
  <si>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</si>
  <si>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</si>
  <si>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</si>
  <si>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</si>
  <si>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</si>
  <si>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</si>
  <si>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</si>
  <si>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</si>
  <si>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</si>
  <si>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</si>
  <si>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</si>
  <si>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</si>
  <si>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</si>
  <si>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</si>
  <si>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</si>
  <si>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</si>
  <si>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</si>
  <si>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</si>
  <si>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</si>
  <si>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</si>
  <si>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</si>
  <si>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</si>
  <si>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</si>
  <si>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</si>
  <si>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</si>
  <si>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</si>
  <si>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</si>
  <si>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</si>
  <si>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</si>
  <si>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</si>
  <si>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</si>
  <si>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</si>
  <si>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</si>
  <si>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</si>
  <si>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</si>
  <si>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</si>
  <si>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</si>
  <si>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</si>
  <si>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</si>
  <si>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</si>
  <si>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</si>
  <si>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</si>
  <si>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</si>
  <si>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</si>
  <si>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</si>
  <si>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</si>
  <si>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</si>
  <si>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</si>
  <si>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</si>
  <si>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</si>
  <si>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</si>
  <si>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</si>
  <si>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</si>
  <si>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</si>
  <si>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</si>
  <si>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</si>
  <si>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</si>
  <si>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</si>
  <si>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</si>
  <si>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</si>
  <si>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</si>
  <si>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</si>
  <si>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</si>
  <si>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</si>
  <si>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</si>
  <si>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</si>
  <si>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</si>
  <si>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</si>
  <si>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</si>
  <si>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</si>
  <si>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</si>
  <si>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</si>
  <si>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</si>
  <si>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</si>
  <si>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</si>
  <si>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</si>
  <si>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</si>
  <si>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</si>
  <si>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</si>
  <si>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</si>
  <si>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</si>
  <si>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</si>
  <si>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</si>
  <si>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</si>
  <si>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</si>
  <si>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</si>
  <si>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</si>
  <si>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</si>
  <si>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</si>
  <si>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</si>
  <si>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</si>
  <si>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</si>
  <si>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</si>
  <si>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</si>
  <si>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</si>
  <si>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</si>
  <si>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</si>
  <si>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</si>
  <si>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</si>
  <si>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</si>
  <si>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</si>
  <si>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</si>
  <si>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</si>
  <si>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</si>
  <si>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</si>
  <si>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</si>
  <si>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</si>
  <si>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</si>
  <si>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</si>
  <si>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</si>
  <si>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</si>
  <si>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</si>
  <si>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</si>
  <si>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</si>
  <si>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</si>
  <si>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</si>
  <si>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</si>
  <si>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</si>
  <si>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</si>
  <si>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</si>
  <si>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</si>
  <si>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</si>
  <si>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</si>
  <si>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</si>
  <si>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</si>
  <si>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</si>
  <si>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</si>
  <si>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</si>
  <si>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</si>
  <si>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</si>
  <si>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</si>
  <si>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</si>
  <si>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</si>
  <si>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</si>
  <si>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</si>
  <si>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</si>
  <si>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</si>
  <si>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</si>
  <si>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</si>
  <si>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</si>
  <si>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</si>
  <si>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</si>
  <si>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</si>
  <si>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</si>
  <si>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</si>
  <si>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</si>
  <si>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</si>
  <si>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</si>
  <si>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</si>
  <si>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</si>
  <si>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</si>
  <si>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</si>
  <si>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</si>
  <si>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</si>
  <si>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</si>
  <si>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</si>
  <si>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</si>
  <si>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</si>
  <si>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</si>
  <si>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</si>
  <si>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</si>
  <si>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</si>
  <si>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</si>
  <si>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</si>
  <si>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</si>
  <si>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</si>
  <si>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</si>
  <si>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</si>
  <si>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</si>
  <si>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</si>
  <si>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</si>
  <si>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</si>
  <si>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</si>
  <si>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</si>
  <si>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</si>
  <si>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</si>
  <si>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</si>
  <si>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</si>
  <si>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</si>
  <si>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</si>
  <si>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</si>
  <si>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</si>
  <si>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</si>
  <si>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</si>
  <si>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</si>
  <si>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</si>
  <si>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</si>
  <si>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</si>
  <si>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</si>
  <si>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</si>
  <si>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</si>
  <si>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</si>
  <si>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</si>
  <si>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</si>
  <si>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</si>
  <si>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</si>
  <si>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</si>
  <si>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</si>
  <si>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</si>
  <si>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</si>
  <si>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</si>
  <si>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</si>
  <si>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</si>
  <si>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</si>
  <si>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</si>
  <si>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</si>
  <si>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</si>
  <si>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</si>
  <si>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</si>
  <si>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</si>
  <si>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</si>
  <si>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</si>
  <si>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</si>
  <si>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</si>
  <si>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</si>
  <si>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</si>
  <si>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</si>
  <si>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</si>
  <si>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</si>
  <si>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</si>
  <si>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</si>
  <si>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</si>
  <si>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</si>
  <si>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</si>
  <si>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</si>
  <si>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</si>
  <si>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</si>
  <si>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</si>
  <si>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</si>
  <si>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</si>
  <si>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</si>
  <si>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</si>
  <si>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</si>
  <si>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</si>
  <si>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</si>
  <si>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</si>
  <si>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</si>
  <si>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</si>
  <si>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</si>
  <si>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</si>
  <si>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</si>
  <si>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</si>
  <si>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</si>
  <si>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</si>
  <si>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</si>
  <si>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</si>
  <si>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</si>
  <si>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</si>
  <si>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</si>
  <si>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</si>
  <si>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</si>
  <si>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</si>
  <si>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</si>
  <si>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</si>
  <si>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</si>
  <si>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</si>
  <si>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</si>
  <si>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</si>
  <si>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</si>
  <si>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</si>
  <si>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</si>
  <si>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</si>
  <si>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</si>
  <si>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</si>
  <si>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</si>
  <si>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</si>
  <si>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</si>
  <si>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</si>
  <si>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</si>
  <si>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</si>
  <si>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</si>
  <si>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</si>
  <si>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</si>
  <si>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</si>
  <si>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</si>
  <si>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</si>
  <si>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</si>
  <si>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</si>
  <si>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</si>
  <si>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</si>
  <si>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</si>
  <si>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</si>
  <si>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</si>
  <si>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</si>
  <si>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</si>
  <si>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</si>
  <si>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</si>
  <si>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</si>
  <si>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</si>
  <si>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</si>
  <si>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</si>
  <si>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</si>
  <si>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</si>
  <si>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</si>
  <si>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</si>
  <si>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</si>
  <si>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</si>
  <si>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</si>
  <si>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</si>
  <si>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</si>
  <si>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</si>
  <si>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</si>
  <si>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</si>
  <si>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</si>
  <si>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</si>
  <si>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</si>
  <si>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</si>
  <si>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</si>
  <si>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</si>
  <si>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</si>
  <si>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</si>
  <si>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</si>
  <si>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</si>
  <si>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</si>
  <si>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</si>
  <si>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</si>
  <si>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</si>
  <si>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</si>
  <si>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</si>
  <si>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</si>
  <si>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</si>
  <si>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</si>
  <si>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</si>
  <si>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</si>
  <si>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</si>
  <si>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</si>
  <si>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</si>
  <si>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</si>
  <si>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</si>
  <si>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</si>
  <si>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</si>
  <si>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</si>
  <si>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</si>
  <si>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</si>
  <si>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</si>
  <si>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</si>
  <si>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</si>
  <si>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</si>
  <si>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</si>
  <si>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</si>
  <si>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</si>
  <si>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</si>
  <si>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</si>
  <si>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</si>
  <si>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</si>
  <si>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</si>
  <si>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</si>
  <si>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</si>
  <si>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</si>
  <si>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</si>
  <si>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</si>
  <si>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</si>
  <si>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</si>
  <si>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</si>
  <si>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</si>
  <si>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</si>
  <si>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</si>
  <si>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</si>
  <si>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</si>
  <si>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</si>
  <si>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</si>
  <si>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</si>
  <si>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</si>
  <si>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</si>
  <si>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</si>
  <si>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</si>
  <si>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</si>
  <si>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</si>
  <si>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</si>
  <si>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</si>
  <si>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</si>
  <si>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</si>
  <si>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</si>
  <si>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</si>
  <si>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</si>
  <si>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</si>
  <si>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</si>
  <si>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</si>
  <si>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</si>
  <si>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</si>
  <si>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</si>
  <si>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</si>
  <si>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</si>
  <si>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</si>
  <si>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</si>
  <si>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</si>
  <si>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</si>
  <si>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</si>
  <si>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</si>
  <si>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</si>
  <si>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</si>
  <si>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</si>
  <si>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</si>
  <si>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</si>
  <si>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</si>
  <si>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</si>
  <si>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</si>
  <si>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</si>
  <si>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</si>
  <si>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</si>
  <si>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</si>
  <si>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</si>
  <si>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</si>
  <si>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</si>
  <si>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</si>
  <si>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</si>
  <si>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</si>
  <si>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</si>
  <si>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</si>
  <si>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</si>
  <si>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</si>
  <si>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</si>
  <si>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</si>
  <si>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</si>
  <si>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</si>
  <si>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</si>
  <si>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</si>
  <si>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</si>
  <si>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</si>
  <si>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</si>
  <si>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</si>
  <si>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</si>
  <si>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</si>
  <si>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</si>
  <si>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</si>
  <si>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</si>
  <si>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</si>
  <si>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</si>
  <si>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</si>
  <si>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</si>
  <si>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</si>
  <si>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</si>
  <si>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</si>
  <si>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</si>
  <si>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</si>
  <si>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</si>
  <si>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</si>
  <si>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</si>
  <si>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</si>
  <si>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</si>
  <si>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</si>
  <si>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</si>
  <si>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</si>
  <si>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</si>
  <si>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</si>
  <si>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</si>
  <si>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</si>
  <si>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</si>
  <si>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</si>
  <si>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</si>
  <si>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</si>
  <si>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</si>
  <si>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</si>
  <si>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</si>
  <si>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</si>
  <si>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</si>
  <si>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</si>
  <si>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</si>
  <si>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</si>
  <si>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</si>
  <si>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</si>
  <si>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</si>
  <si>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</si>
  <si>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</si>
  <si>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</si>
  <si>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</si>
  <si>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</si>
  <si>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</si>
  <si>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</si>
  <si>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</si>
  <si>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</si>
  <si>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</si>
  <si>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</si>
  <si>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</si>
  <si>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</si>
  <si>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</si>
  <si>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</si>
  <si>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</si>
  <si>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</si>
  <si>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</si>
  <si>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</si>
  <si>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</si>
  <si>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</si>
  <si>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</si>
  <si>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</si>
  <si>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</si>
  <si>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</si>
  <si>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</si>
  <si>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</si>
  <si>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</si>
  <si>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</si>
  <si>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</si>
  <si>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</si>
  <si>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</si>
  <si>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</si>
  <si>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</si>
  <si>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</si>
  <si>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</si>
  <si>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</si>
  <si>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</si>
  <si>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</si>
  <si>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</si>
  <si>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</si>
  <si>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</si>
  <si>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</si>
  <si>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</si>
  <si>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</si>
  <si>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</si>
  <si>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</si>
  <si>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</si>
  <si>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</si>
  <si>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</si>
  <si>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</si>
  <si>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</si>
  <si>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</si>
  <si>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</si>
  <si>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</si>
  <si>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</si>
  <si>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</si>
  <si>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</si>
  <si>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</si>
  <si>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</si>
  <si>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</si>
  <si>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</si>
  <si>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</si>
  <si>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</si>
  <si>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</si>
  <si>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</si>
  <si>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</si>
  <si>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</si>
  <si>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</si>
  <si>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</si>
  <si>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</si>
  <si>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</si>
  <si>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</si>
  <si>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</si>
  <si>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</si>
  <si>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</si>
  <si>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</si>
  <si>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</si>
  <si>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</si>
  <si>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</si>
  <si>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</si>
  <si>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</si>
  <si>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</si>
  <si>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</si>
  <si>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</si>
  <si>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</si>
  <si>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</si>
  <si>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</si>
  <si>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</si>
  <si>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</si>
  <si>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</si>
  <si>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</si>
  <si>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</si>
  <si>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</si>
  <si>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</si>
  <si>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</si>
  <si>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</si>
  <si>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</si>
  <si>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</si>
  <si>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</si>
  <si>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</si>
  <si>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</si>
  <si>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</si>
  <si>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</si>
  <si>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</si>
  <si>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</si>
  <si>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</si>
  <si>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</si>
  <si>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</si>
  <si>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</si>
  <si>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</si>
  <si>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</si>
  <si>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</si>
  <si>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</si>
  <si>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</si>
  <si>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</si>
  <si>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</si>
  <si>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</si>
  <si>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</si>
  <si>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</si>
  <si>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</si>
  <si>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</si>
  <si>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</si>
  <si>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</si>
  <si>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</si>
  <si>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</si>
  <si>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</si>
  <si>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</si>
  <si>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</si>
  <si>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</si>
  <si>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</si>
  <si>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</si>
  <si>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</si>
  <si>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</si>
  <si>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</si>
  <si>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</si>
  <si>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</si>
  <si>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</si>
  <si>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</si>
  <si>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</si>
  <si>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</si>
  <si>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</si>
  <si>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</si>
  <si>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</si>
  <si>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</si>
  <si>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</si>
  <si>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</si>
  <si>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</si>
  <si>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</si>
  <si>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</si>
  <si>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</si>
  <si>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</si>
  <si>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</si>
  <si>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</si>
  <si>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</si>
  <si>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</si>
  <si>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</si>
  <si>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</si>
  <si>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</si>
  <si>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</si>
  <si>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</si>
  <si>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</si>
  <si>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</si>
  <si>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</si>
  <si>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</si>
  <si>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</si>
  <si>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</si>
  <si>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</si>
  <si>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</si>
  <si>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</si>
  <si>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</si>
  <si>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</si>
  <si>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</si>
  <si>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</si>
  <si>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</si>
  <si>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</si>
  <si>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</si>
  <si>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</si>
  <si>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</si>
  <si>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</si>
  <si>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</si>
  <si>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</si>
  <si>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</si>
  <si>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</si>
  <si>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</si>
  <si>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</si>
  <si>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</si>
  <si>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</si>
  <si>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</si>
  <si>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</si>
  <si>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</si>
  <si>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</si>
  <si>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</si>
  <si>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</si>
  <si>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</si>
  <si>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</si>
  <si>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</si>
  <si>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</si>
  <si>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</si>
  <si>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</si>
  <si>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</si>
  <si>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</si>
  <si>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</si>
  <si>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</si>
  <si>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</si>
  <si>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</si>
  <si>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</si>
  <si>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</si>
  <si>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</si>
  <si>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</si>
  <si>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</si>
  <si>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</si>
  <si>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</si>
  <si>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</si>
  <si>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</si>
  <si>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</si>
  <si>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</si>
  <si>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</si>
  <si>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</si>
  <si>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</si>
  <si>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</si>
  <si>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</si>
  <si>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</si>
  <si>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</si>
  <si>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</si>
  <si>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</si>
  <si>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</si>
  <si>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</si>
  <si>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</si>
  <si>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</si>
  <si>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</si>
  <si>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</si>
  <si>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</si>
  <si>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</si>
  <si>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</si>
  <si>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</si>
  <si>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</si>
  <si>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</si>
  <si>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</si>
  <si>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</si>
  <si>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</si>
  <si>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</si>
  <si>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</si>
  <si>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</si>
  <si>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</si>
  <si>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</si>
  <si>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</si>
  <si>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</si>
  <si>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</si>
  <si>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</si>
  <si>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</si>
  <si>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</si>
  <si>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</si>
  <si>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</si>
  <si>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</si>
  <si>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</si>
  <si>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</si>
  <si>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</si>
  <si>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</si>
  <si>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</si>
  <si>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</si>
  <si>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</si>
  <si>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</si>
  <si>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</si>
  <si>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</si>
  <si>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</si>
  <si>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</si>
  <si>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</si>
  <si>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</si>
  <si>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</si>
  <si>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</si>
  <si>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</si>
  <si>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</si>
  <si>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</si>
  <si>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</si>
  <si>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</si>
  <si>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</si>
  <si>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</si>
  <si>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</si>
  <si>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</si>
  <si>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</si>
  <si>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</si>
  <si>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</si>
  <si>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</si>
  <si>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</si>
  <si>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</si>
  <si>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</si>
  <si>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</si>
  <si>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</si>
  <si>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</si>
  <si>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</si>
  <si>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</si>
  <si>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</si>
  <si>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</si>
  <si>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</si>
  <si>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</si>
  <si>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</si>
  <si>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</si>
  <si>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</si>
  <si>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</si>
  <si>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</si>
  <si>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</si>
  <si>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</si>
  <si>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</si>
  <si>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</si>
  <si>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</si>
  <si>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</si>
  <si>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</si>
  <si>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</si>
  <si>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</si>
  <si>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</si>
  <si>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</si>
  <si>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</si>
  <si>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</si>
  <si>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</si>
  <si>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</si>
  <si>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</si>
  <si>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</si>
  <si>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</si>
  <si>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</si>
  <si>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</si>
  <si>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</si>
  <si>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</si>
  <si>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</si>
  <si>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</si>
  <si>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</si>
  <si>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</si>
  <si>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</si>
  <si>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</si>
  <si>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</si>
  <si>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</si>
  <si>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</si>
  <si>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</si>
  <si>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</si>
  <si>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</si>
  <si>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</si>
  <si>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</si>
  <si>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</si>
  <si>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</si>
  <si>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</si>
  <si>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</si>
  <si>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</si>
  <si>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</si>
  <si>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</si>
  <si>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</si>
  <si>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</si>
  <si>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</si>
  <si>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</si>
  <si>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</si>
  <si>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</si>
  <si>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</si>
  <si>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</si>
  <si>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</si>
  <si>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</si>
  <si>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</si>
  <si>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</si>
  <si>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</si>
  <si>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</si>
  <si>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</si>
  <si>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</si>
  <si>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</si>
  <si>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</si>
  <si>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</si>
  <si>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</si>
  <si>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</si>
  <si>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</si>
  <si>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</si>
  <si>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</si>
  <si>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</si>
  <si>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</si>
  <si>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</si>
  <si>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</si>
  <si>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</si>
  <si>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</si>
  <si>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</si>
  <si>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</si>
  <si>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</si>
  <si>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</si>
  <si>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</si>
  <si>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</si>
  <si>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</si>
  <si>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</si>
  <si>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</si>
  <si>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</si>
  <si>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</si>
  <si>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</si>
  <si>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</si>
  <si>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</si>
  <si>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</si>
  <si>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</si>
  <si>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</si>
  <si>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</si>
  <si>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</si>
  <si>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</si>
  <si>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</si>
  <si>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</si>
  <si>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</si>
  <si>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</si>
  <si>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</si>
  <si>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</si>
  <si>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</si>
  <si>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</si>
  <si>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</si>
  <si>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</si>
  <si>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</si>
  <si>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</si>
  <si>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</si>
  <si>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</si>
  <si>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</si>
  <si>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</si>
  <si>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</si>
  <si>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</si>
  <si>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</si>
  <si>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</si>
  <si>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</si>
  <si>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</si>
  <si>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</si>
  <si>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</si>
  <si>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</si>
  <si>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</si>
  <si>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</si>
  <si>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</si>
  <si>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</si>
  <si>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</si>
  <si>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</si>
  <si>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</si>
  <si>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</si>
  <si>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</si>
  <si>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</si>
  <si>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</si>
  <si>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</si>
  <si>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</si>
  <si>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</si>
  <si>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</si>
  <si>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</si>
  <si>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</si>
  <si>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</si>
  <si>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</si>
  <si>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</si>
  <si>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</si>
  <si>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</si>
  <si>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</si>
  <si>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</si>
  <si>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</si>
  <si>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</si>
  <si>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</si>
  <si>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</si>
  <si>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</si>
  <si>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</si>
  <si>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</si>
  <si>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</si>
  <si>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</si>
  <si>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</si>
  <si>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</si>
  <si>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</si>
  <si>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</si>
  <si>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</si>
  <si>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</si>
  <si>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</si>
  <si>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</si>
  <si>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</si>
  <si>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</si>
  <si>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</si>
  <si>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</si>
  <si>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</si>
  <si>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</si>
  <si>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</si>
  <si>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</si>
  <si>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</si>
  <si>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</si>
  <si>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</si>
  <si>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</si>
  <si>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</si>
  <si>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</si>
  <si>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</si>
  <si>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</si>
  <si>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</si>
  <si>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</si>
  <si>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</si>
  <si>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</si>
  <si>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</si>
  <si>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</si>
  <si>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</si>
  <si>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</si>
  <si>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</si>
  <si>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</si>
  <si>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</si>
  <si>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</si>
  <si>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</si>
  <si>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</si>
  <si>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</si>
  <si>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</si>
  <si>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</si>
  <si>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</si>
  <si>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</si>
  <si>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</si>
  <si>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</si>
  <si>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</si>
  <si>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</si>
  <si>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</si>
  <si>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</si>
  <si>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</si>
  <si>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</si>
  <si>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</si>
  <si>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</si>
  <si>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</si>
  <si>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</si>
  <si>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</si>
  <si>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</si>
  <si>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</si>
  <si>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</si>
  <si>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</si>
  <si>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</si>
  <si>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</si>
  <si>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</si>
  <si>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</si>
  <si>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</si>
  <si>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</si>
  <si>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</si>
  <si>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</si>
  <si>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</si>
  <si>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</si>
  <si>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</si>
  <si>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</si>
  <si>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</si>
  <si>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</si>
  <si>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</si>
  <si>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</si>
  <si>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</si>
  <si>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</si>
  <si>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</si>
  <si>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</si>
  <si>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</si>
  <si>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</si>
  <si>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</si>
  <si>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</si>
  <si>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</si>
  <si>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</si>
  <si>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</si>
  <si>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</si>
  <si>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</si>
  <si>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</si>
  <si>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</si>
  <si>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</si>
  <si>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</si>
  <si>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</si>
  <si>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</si>
  <si>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</si>
  <si>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</si>
  <si>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</si>
  <si>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</si>
  <si>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</si>
  <si>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</si>
  <si>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</si>
  <si>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</si>
  <si>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</si>
  <si>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</si>
  <si>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</si>
  <si>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</si>
  <si>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</si>
  <si>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</si>
  <si>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</si>
  <si>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</si>
  <si>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</si>
  <si>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</si>
  <si>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</si>
  <si>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</si>
  <si>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</si>
  <si>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</si>
  <si>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</si>
  <si>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</si>
  <si>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</si>
  <si>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</si>
  <si>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</si>
  <si>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</si>
  <si>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</si>
  <si>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</si>
  <si>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</si>
  <si>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</si>
  <si>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</si>
  <si>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</si>
  <si>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</si>
  <si>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</si>
  <si>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</si>
  <si>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</si>
  <si>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</si>
  <si>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</si>
  <si>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</si>
  <si>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</si>
  <si>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</si>
  <si>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</si>
  <si>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</si>
  <si>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</si>
  <si>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</si>
  <si>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</si>
  <si>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</si>
  <si>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</si>
  <si>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</si>
  <si>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</si>
  <si>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</si>
  <si>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</si>
  <si>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</si>
  <si>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</si>
  <si>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</si>
  <si>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</si>
  <si>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</si>
  <si>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</si>
  <si>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</si>
  <si>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</si>
  <si>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</si>
  <si>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</si>
  <si>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</si>
  <si>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</si>
  <si>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</si>
  <si>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</si>
  <si>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</si>
  <si>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</si>
  <si>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</si>
  <si>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</si>
  <si>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</si>
  <si>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</si>
  <si>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</si>
  <si>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</si>
  <si>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</si>
  <si>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</si>
  <si>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</si>
  <si>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</si>
  <si>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</si>
  <si>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</si>
  <si>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</si>
  <si>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</si>
  <si>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</si>
  <si>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</si>
  <si>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</si>
  <si>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</si>
  <si>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</si>
  <si>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</si>
  <si>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</si>
  <si>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</si>
  <si>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</si>
  <si>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</si>
  <si>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</si>
  <si>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</si>
  <si>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</si>
  <si>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</si>
  <si>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</si>
  <si>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</si>
  <si>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</si>
  <si>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</si>
  <si>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</si>
  <si>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</si>
  <si>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</si>
  <si>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</si>
  <si>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</si>
  <si>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</si>
  <si>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</si>
  <si>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</si>
  <si>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</si>
  <si>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</si>
  <si>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</si>
  <si>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</si>
  <si>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</si>
  <si>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</si>
  <si>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</si>
  <si>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</si>
  <si>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</si>
  <si>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</si>
  <si>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</si>
  <si>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</si>
  <si>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</si>
  <si>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</si>
  <si>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</si>
  <si>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</si>
  <si>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</si>
  <si>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</si>
  <si>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</si>
  <si>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</si>
  <si>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</si>
  <si>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</si>
  <si>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</si>
  <si>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</si>
  <si>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</si>
  <si>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</si>
  <si>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</si>
  <si>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</si>
  <si>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</si>
  <si>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</si>
  <si>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</si>
  <si>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</si>
  <si>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</si>
  <si>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</si>
  <si>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</si>
  <si>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</si>
  <si>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</si>
  <si>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</si>
  <si>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</si>
  <si>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</si>
  <si>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</si>
  <si>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</si>
  <si>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</si>
  <si>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</si>
  <si>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</si>
  <si>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</si>
  <si>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</si>
  <si>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</si>
  <si>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</si>
  <si>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</si>
  <si>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</si>
  <si>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</si>
  <si>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</si>
  <si>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</si>
  <si>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</si>
  <si>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</si>
  <si>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</si>
  <si>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</si>
  <si>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</si>
  <si>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</si>
  <si>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</si>
  <si>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</si>
  <si>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</si>
  <si>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</si>
  <si>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</si>
  <si>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</si>
  <si>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</si>
  <si>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</si>
  <si>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</si>
  <si>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</si>
  <si>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</si>
  <si>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</si>
  <si>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</si>
  <si>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</si>
  <si>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</si>
  <si>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</si>
  <si>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</si>
  <si>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</si>
  <si>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</si>
  <si>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</si>
  <si>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</si>
  <si>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</si>
  <si>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</si>
  <si>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</si>
  <si>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</si>
  <si>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</si>
  <si>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</si>
  <si>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</si>
  <si>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</si>
  <si>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</si>
  <si>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</si>
  <si>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</si>
  <si>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</si>
  <si>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</si>
  <si>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</si>
  <si>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</si>
  <si>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</si>
  <si>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</si>
  <si>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</si>
  <si>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</si>
  <si>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</si>
  <si>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</si>
  <si>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</si>
  <si>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</si>
  <si>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</si>
  <si>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</si>
  <si>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</si>
  <si>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</si>
  <si>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</si>
  <si>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</si>
  <si>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</si>
  <si>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</si>
  <si>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</si>
  <si>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</si>
  <si>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</si>
  <si>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</si>
  <si>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</si>
  <si>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</si>
  <si>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</si>
  <si>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</si>
  <si>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</si>
  <si>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</si>
  <si>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</si>
  <si>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</si>
  <si>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</si>
  <si>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</si>
  <si>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</si>
  <si>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</si>
  <si>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</si>
  <si>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</si>
  <si>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</si>
  <si>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</si>
  <si>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</si>
  <si>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</si>
  <si>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</si>
  <si>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</si>
  <si>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</si>
  <si>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</si>
  <si>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</si>
  <si>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</si>
  <si>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</si>
  <si>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</si>
  <si>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</si>
  <si>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</si>
  <si>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</si>
  <si>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</si>
  <si>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</si>
  <si>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</si>
  <si>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</si>
  <si>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</si>
  <si>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</si>
  <si>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</si>
  <si>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</si>
  <si>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</si>
  <si>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</si>
  <si>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</si>
  <si>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</si>
  <si>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</si>
  <si>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</si>
  <si>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</si>
  <si>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</si>
  <si>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</si>
  <si>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</si>
  <si>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</si>
  <si>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</si>
  <si>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</si>
  <si>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</si>
  <si>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</si>
  <si>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</si>
  <si>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</si>
  <si>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</si>
  <si>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</si>
  <si>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</si>
  <si>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</si>
  <si>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</si>
  <si>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</si>
  <si>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</si>
  <si>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</si>
  <si>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</si>
  <si>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</si>
  <si>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</si>
  <si>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</si>
  <si>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</si>
  <si>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</si>
  <si>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</si>
  <si>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</si>
  <si>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</si>
  <si>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</si>
  <si>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</si>
  <si>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</si>
  <si>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</si>
  <si>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</si>
  <si>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</si>
  <si>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</si>
  <si>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</si>
  <si>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</si>
  <si>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</si>
  <si>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</si>
  <si>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</si>
  <si>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</si>
  <si>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</si>
  <si>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</si>
  <si>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</si>
  <si>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</si>
  <si>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</si>
  <si>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</si>
  <si>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</si>
  <si>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</si>
  <si>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</si>
  <si>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</si>
  <si>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</si>
  <si>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</si>
  <si>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</si>
  <si>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</si>
  <si>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</si>
  <si>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</si>
  <si>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</si>
  <si>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</si>
  <si>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</si>
  <si>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</si>
  <si>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</si>
  <si>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</si>
  <si>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</si>
  <si>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</si>
  <si>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</si>
  <si>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</si>
  <si>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</si>
  <si>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</si>
  <si>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</si>
  <si>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</si>
  <si>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</si>
  <si>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</si>
  <si>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</si>
  <si>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</si>
  <si>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</si>
  <si>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</si>
  <si>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</si>
  <si>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</si>
  <si>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</si>
  <si>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</si>
  <si>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</si>
  <si>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</si>
  <si>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</si>
  <si>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</si>
  <si>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</si>
  <si>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</si>
  <si>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</si>
  <si>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</si>
  <si>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</si>
  <si>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</si>
  <si>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</si>
  <si>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</si>
  <si>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</si>
  <si>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</si>
  <si>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</si>
  <si>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</si>
  <si>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</si>
  <si>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</si>
  <si>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</si>
  <si>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</si>
  <si>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</si>
  <si>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</si>
  <si>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</si>
  <si>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</si>
  <si>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</si>
  <si>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</si>
  <si>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</si>
  <si>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</si>
  <si>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</si>
  <si>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</si>
  <si>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</si>
  <si>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</si>
  <si>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</si>
  <si>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</si>
  <si>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</si>
  <si>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</si>
  <si>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</si>
  <si>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</si>
  <si>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</si>
  <si>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</si>
  <si>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</si>
  <si>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</si>
  <si>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</si>
  <si>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</si>
  <si>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</si>
  <si>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</si>
  <si>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</si>
  <si>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</si>
  <si>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</si>
  <si>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</si>
  <si>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</si>
  <si>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</si>
  <si>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</si>
  <si>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</si>
  <si>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</si>
  <si>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</si>
  <si>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</si>
  <si>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</si>
  <si>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</si>
  <si>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</si>
  <si>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</si>
  <si>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</si>
  <si>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</si>
  <si>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</si>
  <si>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</si>
  <si>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</si>
  <si>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</si>
  <si>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</si>
  <si>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</si>
  <si>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</si>
  <si>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</si>
  <si>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</si>
  <si>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</si>
  <si>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</si>
  <si>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</si>
  <si>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</si>
  <si>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</si>
  <si>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</si>
  <si>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</si>
  <si>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</si>
  <si>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</si>
  <si>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</si>
  <si>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</si>
  <si>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</si>
  <si>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</si>
  <si>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</si>
  <si>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</si>
  <si>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</si>
  <si>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</si>
  <si>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</si>
  <si>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</si>
  <si>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</si>
  <si>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</si>
  <si>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</si>
  <si>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</si>
  <si>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</si>
  <si>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</si>
  <si>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</si>
  <si>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</si>
  <si>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</si>
  <si>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</si>
  <si>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</si>
  <si>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</si>
  <si>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</si>
  <si>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</si>
  <si>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</si>
  <si>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</si>
  <si>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</si>
  <si>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</si>
  <si>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</si>
  <si>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</si>
  <si>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</si>
  <si>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</si>
  <si>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</si>
  <si>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</si>
  <si>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</si>
  <si>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</si>
  <si>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</si>
  <si>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</si>
  <si>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</si>
  <si>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</si>
  <si>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</si>
  <si>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</si>
  <si>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</si>
  <si>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</si>
  <si>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</si>
  <si>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</si>
  <si>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</si>
  <si>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</si>
  <si>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</si>
  <si>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</si>
  <si>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</si>
  <si>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</si>
  <si>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</si>
  <si>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</si>
  <si>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</si>
  <si>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</si>
  <si>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</si>
  <si>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</si>
  <si>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</si>
  <si>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</si>
  <si>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</si>
  <si>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</si>
  <si>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</si>
  <si>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</si>
  <si>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</si>
  <si>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</si>
  <si>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</si>
  <si>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</si>
  <si>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</si>
  <si>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</si>
  <si>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</si>
  <si>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</si>
  <si>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</si>
  <si>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</si>
  <si>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</si>
  <si>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</si>
  <si>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</si>
  <si>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</si>
  <si>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</si>
  <si>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</si>
  <si>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</si>
  <si>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</si>
  <si>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</si>
  <si>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</si>
  <si>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</si>
  <si>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</si>
  <si>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</si>
  <si>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</si>
  <si>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</si>
  <si>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</si>
  <si>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</si>
  <si>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</si>
  <si>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</si>
  <si>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</si>
  <si>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</si>
  <si>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</si>
  <si>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</si>
  <si>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</si>
  <si>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</si>
  <si>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</si>
  <si>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</si>
  <si>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</si>
  <si>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</si>
  <si>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</si>
  <si>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</si>
  <si>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</si>
  <si>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</si>
  <si>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</si>
  <si>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</si>
  <si>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</si>
  <si>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</si>
  <si>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</si>
  <si>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</si>
  <si>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</si>
  <si>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</si>
  <si>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</si>
  <si>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</si>
  <si>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</si>
  <si>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</si>
  <si>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</si>
  <si>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</si>
  <si>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</si>
  <si>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</si>
  <si>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</si>
  <si>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</si>
  <si>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</si>
  <si>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</si>
  <si>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</si>
  <si>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</si>
  <si>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</si>
  <si>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</si>
  <si>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</si>
  <si>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</si>
  <si>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</si>
  <si>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</si>
  <si>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</si>
  <si>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</si>
  <si>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</si>
  <si>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</si>
  <si>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</si>
  <si>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</si>
  <si>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</si>
  <si>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</si>
  <si>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</si>
  <si>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</si>
  <si>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</si>
  <si>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</si>
  <si>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</si>
  <si>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</si>
  <si>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</si>
  <si>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</si>
  <si>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</si>
  <si>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</si>
  <si>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</si>
  <si>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</si>
  <si>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</si>
  <si>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</si>
  <si>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</si>
  <si>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</si>
  <si>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</si>
  <si>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</si>
  <si>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</si>
  <si>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</si>
  <si>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</si>
  <si>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</si>
  <si>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</si>
  <si>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</si>
  <si>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</si>
  <si>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</si>
  <si>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</si>
  <si>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</si>
  <si>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</si>
  <si>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</si>
  <si>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</si>
  <si>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</si>
  <si>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</si>
  <si>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</si>
  <si>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</si>
  <si>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</si>
  <si>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</si>
  <si>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</si>
  <si>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</si>
  <si>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</si>
  <si>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</si>
  <si>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</si>
  <si>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</si>
  <si>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</si>
  <si>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</si>
  <si>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</si>
  <si>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</si>
  <si>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</si>
  <si>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</si>
  <si>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</si>
  <si>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</si>
  <si>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</si>
  <si>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</si>
  <si>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</si>
  <si>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</si>
  <si>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</si>
  <si>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</si>
  <si>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</si>
  <si>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</si>
  <si>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</si>
  <si>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</si>
  <si>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</si>
  <si>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</si>
  <si>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</si>
  <si>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</si>
  <si>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</si>
  <si>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</si>
  <si>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</si>
  <si>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</si>
  <si>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</si>
  <si>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</si>
  <si>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</si>
  <si>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</si>
  <si>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</si>
  <si>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</si>
  <si>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</si>
  <si>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</si>
  <si>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</si>
  <si>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</si>
  <si>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</si>
  <si>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</si>
  <si>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</si>
  <si>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</si>
  <si>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</si>
  <si>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</si>
  <si>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</si>
  <si>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</si>
  <si>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</si>
  <si>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</si>
  <si>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</si>
  <si>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</si>
  <si>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</si>
  <si>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</si>
  <si>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</si>
  <si>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</si>
  <si>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</si>
  <si>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</si>
  <si>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</si>
  <si>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</si>
  <si>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</si>
  <si>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</si>
  <si>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</si>
  <si>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</si>
  <si>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</si>
  <si>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</si>
  <si>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</si>
  <si>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</si>
  <si>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</si>
  <si>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</si>
  <si>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</si>
  <si>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</si>
  <si>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</si>
  <si>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</si>
  <si>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</si>
  <si>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</si>
  <si>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</si>
  <si>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</si>
  <si>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</si>
  <si>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</si>
  <si>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</si>
  <si>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</si>
  <si>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</si>
  <si>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</si>
  <si>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</si>
  <si>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</si>
  <si>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</si>
  <si>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</si>
  <si>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</si>
  <si>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</si>
  <si>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</si>
  <si>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</si>
  <si>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</si>
  <si>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</si>
  <si>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</si>
  <si>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</si>
  <si>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</si>
  <si>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</si>
  <si>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</si>
  <si>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</si>
  <si>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</si>
  <si>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</si>
  <si>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</si>
  <si>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</si>
  <si>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</si>
  <si>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</si>
  <si>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</si>
  <si>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</si>
  <si>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</si>
  <si>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</si>
  <si>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</si>
  <si>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</si>
  <si>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</si>
  <si>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</si>
  <si>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</si>
  <si>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</si>
  <si>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</si>
  <si>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</si>
  <si>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</si>
  <si>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</si>
  <si>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</si>
  <si>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</si>
  <si>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</si>
  <si>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</si>
  <si>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</si>
  <si>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</si>
  <si>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</si>
  <si>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</si>
  <si>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</si>
  <si>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</si>
  <si>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</si>
  <si>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</si>
  <si>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</si>
  <si>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</si>
  <si>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</si>
  <si>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</si>
  <si>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</si>
  <si>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</si>
  <si>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</si>
  <si>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</si>
  <si>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</si>
  <si>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</si>
  <si>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</si>
  <si>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</si>
  <si>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</si>
  <si>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</si>
  <si>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</si>
  <si>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</si>
  <si>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</si>
  <si>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</si>
  <si>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</si>
  <si>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</si>
  <si>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</si>
  <si>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</si>
  <si>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</si>
  <si>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</si>
  <si>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</si>
  <si>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</si>
  <si>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</si>
  <si>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</si>
  <si>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</si>
  <si>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</si>
  <si>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</si>
  <si>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</si>
  <si>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</si>
  <si>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</si>
  <si>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</si>
  <si>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</si>
  <si>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</si>
  <si>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</si>
  <si>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</si>
  <si>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</si>
  <si>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</si>
  <si>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</si>
  <si>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</si>
  <si>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</si>
  <si>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</si>
  <si>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</si>
  <si>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</si>
  <si>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</si>
  <si>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</si>
  <si>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</si>
  <si>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</si>
  <si>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</si>
  <si>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</si>
  <si>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</si>
  <si>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</si>
  <si>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</si>
  <si>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</si>
  <si>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</si>
  <si>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</si>
  <si>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</si>
  <si>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</si>
  <si>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</si>
  <si>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</si>
  <si>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</si>
  <si>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</si>
  <si>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</si>
  <si>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</si>
  <si>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</si>
  <si>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</si>
  <si>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</si>
  <si>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</si>
  <si>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</si>
  <si>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</si>
  <si>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</si>
  <si>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</si>
  <si>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</si>
  <si>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</si>
  <si>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</si>
  <si>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</si>
  <si>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</si>
  <si>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</si>
  <si>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</si>
  <si>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</si>
  <si>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</si>
  <si>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</si>
  <si>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</si>
  <si>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</si>
  <si>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</si>
  <si>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</si>
  <si>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</si>
  <si>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</si>
  <si>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</si>
  <si>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</si>
  <si>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</si>
  <si>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</si>
  <si>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</si>
  <si>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</si>
  <si>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</si>
  <si>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</si>
  <si>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</si>
  <si>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</si>
  <si>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</si>
  <si>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</si>
  <si>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</si>
  <si>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</si>
  <si>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</si>
  <si>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</si>
  <si>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</si>
  <si>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</si>
  <si>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</si>
  <si>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</si>
  <si>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</si>
  <si>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</si>
  <si>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</si>
  <si>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</si>
  <si>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</si>
  <si>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</si>
  <si>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</si>
  <si>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</si>
  <si>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</si>
  <si>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</si>
  <si>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</si>
  <si>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</si>
  <si>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</si>
  <si>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</si>
  <si>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</si>
  <si>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</si>
  <si>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</si>
  <si>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</si>
  <si>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</si>
  <si>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</si>
  <si>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</si>
  <si>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</si>
  <si>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</si>
  <si>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</si>
  <si>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</si>
  <si>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</si>
  <si>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</si>
  <si>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</si>
  <si>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</si>
  <si>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</si>
  <si>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</si>
  <si>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</si>
  <si>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</si>
  <si>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</si>
  <si>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</si>
  <si>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</si>
  <si>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</si>
  <si>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</si>
  <si>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</si>
  <si>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</si>
  <si>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</si>
  <si>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</si>
  <si>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</si>
  <si>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</si>
  <si>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</si>
  <si>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</si>
  <si>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</si>
  <si>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</si>
  <si>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</si>
  <si>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</si>
  <si>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</si>
  <si>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</si>
  <si>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</si>
  <si>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</si>
  <si>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</si>
  <si>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</si>
  <si>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</si>
  <si>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</si>
  <si>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</si>
  <si>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</si>
  <si>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</si>
  <si>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</si>
  <si>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</si>
  <si>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</si>
  <si>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</si>
  <si>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</si>
  <si>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</si>
  <si>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</si>
  <si>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</si>
  <si>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</si>
  <si>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</si>
  <si>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</si>
  <si>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</si>
  <si>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</si>
  <si>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</si>
  <si>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</si>
  <si>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</si>
  <si>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</si>
  <si>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</si>
  <si>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</si>
  <si>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</si>
  <si>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</si>
  <si>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</si>
  <si>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</si>
  <si>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</si>
  <si>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</si>
  <si>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</si>
  <si>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</si>
  <si>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</si>
  <si>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</si>
  <si>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</si>
  <si>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</si>
  <si>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</si>
  <si>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</si>
  <si>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</si>
  <si>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</si>
  <si>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</si>
  <si>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</si>
  <si>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</si>
  <si>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</si>
  <si>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</si>
  <si>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</si>
  <si>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</si>
  <si>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</si>
  <si>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</si>
  <si>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</si>
  <si>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</si>
  <si>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</si>
  <si>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</si>
  <si>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</si>
  <si>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</si>
  <si>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</si>
  <si>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</si>
  <si>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</si>
  <si>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</si>
  <si>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</si>
  <si>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</si>
  <si>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</si>
  <si>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</si>
  <si>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</si>
  <si>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</si>
  <si>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</si>
  <si>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</si>
  <si>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</si>
  <si>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</si>
  <si>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</si>
  <si>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</si>
  <si>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</si>
  <si>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</si>
  <si>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</si>
  <si>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</si>
  <si>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</si>
  <si>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</si>
  <si>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</si>
  <si>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</si>
  <si>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</si>
  <si>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</si>
  <si>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</si>
  <si>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</si>
  <si>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</si>
  <si>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</si>
  <si>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</si>
  <si>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</si>
  <si>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</si>
  <si>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</si>
  <si>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</si>
  <si>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</si>
  <si>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</si>
  <si>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</si>
  <si>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</si>
  <si>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</si>
  <si>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</si>
  <si>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</si>
  <si>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</si>
  <si>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</si>
  <si>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</si>
  <si>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</si>
  <si>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</si>
  <si>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</si>
  <si>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</si>
  <si>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</si>
  <si>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</si>
  <si>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</si>
  <si>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</si>
  <si>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</si>
  <si>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</si>
  <si>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</si>
  <si>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</si>
  <si>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</si>
  <si>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</si>
  <si>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</si>
  <si>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</si>
  <si>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</si>
  <si>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</si>
  <si>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</si>
  <si>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</si>
  <si>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</si>
  <si>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</si>
  <si>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</si>
  <si>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</si>
  <si>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</si>
  <si>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</si>
  <si>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</si>
  <si>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</si>
  <si>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</si>
  <si>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</si>
  <si>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</si>
  <si>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</si>
  <si>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</si>
  <si>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</si>
  <si>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</si>
  <si>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</si>
  <si>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</si>
  <si>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</si>
  <si>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</si>
  <si>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</si>
  <si>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</si>
  <si>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</si>
  <si>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</si>
  <si>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</si>
  <si>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</si>
  <si>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</si>
  <si>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</si>
  <si>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</si>
  <si>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</si>
  <si>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</si>
  <si>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</si>
  <si>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</si>
  <si>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</si>
  <si>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</si>
  <si>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</si>
  <si>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</si>
  <si>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</si>
  <si>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</si>
  <si>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</si>
  <si>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</si>
  <si>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</si>
  <si>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</si>
  <si>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</si>
  <si>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</si>
  <si>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</si>
  <si>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</si>
  <si>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</si>
  <si>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</si>
  <si>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</si>
  <si>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</si>
  <si>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</si>
  <si>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</si>
  <si>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</si>
  <si>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</si>
  <si>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</si>
  <si>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</si>
  <si>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</si>
  <si>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</si>
  <si>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</si>
  <si>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</si>
  <si>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</si>
  <si>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</si>
  <si>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</si>
  <si>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</si>
  <si>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</si>
  <si>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</si>
  <si>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</si>
  <si>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</si>
  <si>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</si>
  <si>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</si>
  <si>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</si>
  <si>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</si>
  <si>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</si>
  <si>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</si>
  <si>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</si>
  <si>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</si>
  <si>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</si>
  <si>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</si>
  <si>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</si>
  <si>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</si>
  <si>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</si>
  <si>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</si>
  <si>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</si>
  <si>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</si>
  <si>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</si>
  <si>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</si>
  <si>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</si>
  <si>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</si>
  <si>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</si>
  <si>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</si>
  <si>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</si>
  <si>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</si>
  <si>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</si>
  <si>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</si>
  <si>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</si>
  <si>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</si>
  <si>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</si>
  <si>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</si>
  <si>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</si>
  <si>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</si>
  <si>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</si>
  <si>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</si>
  <si>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</si>
  <si>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</si>
  <si>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</si>
  <si>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</si>
  <si>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</si>
  <si>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</si>
  <si>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</si>
  <si>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</si>
  <si>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</si>
  <si>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</si>
  <si>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</si>
  <si>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</si>
  <si>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</si>
  <si>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</si>
  <si>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</si>
  <si>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</si>
  <si>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</si>
  <si>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</si>
  <si>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</si>
  <si>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</si>
  <si>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</si>
  <si>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</si>
  <si>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</si>
  <si>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</si>
  <si>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</si>
  <si>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</si>
  <si>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</si>
  <si>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</si>
  <si>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</si>
  <si>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</si>
  <si>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</si>
  <si>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</si>
  <si>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</si>
  <si>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</si>
  <si>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</si>
  <si>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</si>
  <si>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</si>
  <si>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</si>
  <si>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</si>
  <si>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</si>
  <si>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</si>
  <si>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</si>
  <si>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</si>
  <si>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</si>
  <si>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</si>
  <si>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</si>
  <si>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</si>
  <si>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</si>
  <si>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</si>
  <si>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</si>
  <si>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</si>
  <si>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</si>
  <si>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</si>
  <si>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</si>
  <si>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</si>
  <si>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</si>
  <si>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</si>
  <si>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</si>
  <si>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</si>
  <si>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</si>
  <si>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</si>
  <si>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</si>
  <si>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</si>
  <si>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</si>
  <si>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</si>
  <si>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</si>
  <si>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</si>
  <si>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</si>
  <si>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</si>
  <si>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</si>
  <si>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</si>
  <si>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</si>
  <si>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</si>
  <si>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</si>
  <si>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</si>
  <si>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</si>
  <si>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</si>
  <si>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</si>
  <si>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</si>
  <si>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</si>
  <si>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</si>
  <si>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</si>
  <si>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</si>
  <si>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</si>
  <si>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</si>
  <si>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</si>
  <si>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</si>
  <si>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</si>
  <si>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</si>
  <si>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</si>
  <si>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</si>
  <si>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</si>
  <si>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</si>
  <si>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</si>
  <si>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</si>
  <si>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</si>
  <si>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</si>
  <si>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</si>
  <si>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</si>
  <si>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</si>
  <si>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</si>
  <si>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</si>
  <si>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</si>
  <si>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</si>
  <si>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</si>
  <si>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</si>
  <si>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</si>
  <si>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</si>
  <si>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</si>
  <si>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</si>
  <si>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</si>
  <si>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</si>
  <si>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</si>
  <si>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</si>
  <si>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</si>
  <si>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</si>
  <si>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</si>
  <si>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</si>
  <si>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</si>
  <si>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</si>
  <si>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</si>
  <si>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</si>
  <si>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</si>
  <si>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</si>
  <si>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</si>
  <si>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</si>
  <si>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</si>
  <si>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</si>
  <si>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</si>
  <si>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</si>
  <si>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</si>
  <si>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</si>
  <si>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</si>
  <si>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</si>
  <si>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</si>
  <si>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</si>
  <si>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</si>
  <si>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</si>
  <si>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</si>
  <si>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</si>
  <si>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</si>
  <si>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</si>
  <si>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</si>
  <si>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</si>
  <si>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</si>
  <si>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</si>
  <si>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</si>
  <si>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</si>
  <si>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</si>
  <si>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</si>
  <si>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</si>
  <si>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</si>
  <si>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</si>
  <si>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</si>
  <si>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</si>
  <si>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</si>
  <si>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</si>
  <si>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</si>
  <si>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</si>
  <si>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</si>
  <si>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</si>
  <si>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</si>
  <si>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</si>
  <si>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</si>
  <si>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</si>
  <si>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</si>
  <si>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</si>
  <si>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</si>
  <si>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</si>
  <si>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</si>
  <si>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</si>
  <si>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</si>
  <si>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</si>
  <si>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</si>
  <si>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</si>
  <si>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</si>
  <si>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</si>
  <si>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</si>
  <si>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</si>
  <si>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</si>
  <si>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</si>
  <si>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</si>
  <si>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</si>
  <si>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</si>
  <si>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</si>
  <si>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</si>
  <si>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</si>
  <si>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</si>
  <si>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</si>
  <si>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</si>
  <si>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</si>
  <si>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</si>
  <si>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</si>
  <si>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</si>
  <si>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</si>
  <si>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</si>
  <si>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</si>
  <si>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</si>
  <si>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</si>
  <si>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</si>
  <si>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</si>
  <si>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</si>
  <si>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</si>
  <si>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</si>
  <si>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</si>
  <si>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</si>
  <si>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</si>
  <si>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</si>
  <si>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</si>
  <si>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</si>
  <si>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</si>
  <si>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</si>
  <si>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</si>
  <si>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</si>
  <si>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</si>
  <si>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</si>
  <si>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</si>
  <si>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</si>
  <si>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</si>
  <si>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</si>
  <si>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</si>
  <si>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</si>
  <si>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</si>
  <si>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</si>
  <si>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</si>
  <si>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</si>
  <si>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</si>
  <si>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</si>
  <si>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</si>
  <si>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</si>
  <si>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</si>
  <si>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</si>
  <si>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</si>
  <si>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</si>
  <si>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</si>
  <si>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</si>
  <si>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</si>
  <si>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</si>
  <si>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</si>
  <si>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</si>
  <si>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</si>
  <si>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</si>
  <si>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</si>
  <si>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</si>
  <si>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</si>
  <si>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</si>
  <si>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</si>
  <si>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</si>
  <si>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</si>
  <si>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</si>
  <si>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</si>
  <si>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</si>
  <si>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</si>
  <si>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</si>
  <si>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</si>
  <si>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</si>
  <si>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</si>
  <si>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</si>
  <si>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</si>
  <si>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</si>
  <si>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</si>
  <si>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</si>
  <si>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</si>
  <si>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</si>
  <si>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</si>
  <si>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</si>
  <si>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</si>
  <si>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</si>
  <si>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</si>
  <si>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</si>
  <si>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</si>
  <si>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</si>
  <si>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</si>
  <si>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</si>
  <si>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</si>
  <si>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</si>
  <si>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</si>
  <si>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</si>
  <si>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</si>
  <si>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</si>
  <si>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</si>
  <si>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</si>
  <si>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</si>
  <si>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</si>
  <si>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</si>
  <si>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</si>
  <si>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</si>
  <si>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</si>
  <si>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</si>
  <si>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</si>
  <si>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</si>
  <si>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</si>
  <si>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</si>
  <si>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</si>
  <si>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</si>
  <si>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</si>
  <si>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</si>
  <si>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</si>
  <si>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</si>
  <si>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</si>
  <si>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</si>
  <si>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</si>
  <si>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</si>
  <si>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</si>
  <si>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</si>
  <si>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</si>
  <si>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</si>
  <si>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</si>
  <si>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</si>
  <si>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</si>
  <si>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</si>
  <si>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</si>
  <si>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</si>
  <si>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</si>
  <si>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</si>
  <si>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</si>
  <si>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</si>
  <si>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</si>
  <si>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</si>
  <si>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</si>
  <si>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</si>
  <si>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</si>
  <si>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</si>
  <si>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</si>
  <si>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</si>
  <si>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</si>
  <si>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</si>
  <si>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</si>
  <si>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</si>
  <si>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</si>
  <si>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</si>
  <si>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</si>
  <si>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</si>
  <si>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</si>
  <si>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</si>
  <si>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</si>
  <si>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</si>
  <si>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</si>
  <si>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</si>
  <si>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</si>
  <si>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</si>
  <si>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</si>
  <si>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</si>
  <si>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</si>
  <si>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</si>
  <si>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</si>
  <si>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</si>
  <si>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</si>
  <si>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</si>
  <si>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</si>
  <si>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</si>
  <si>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</si>
  <si>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</si>
  <si>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</si>
  <si>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</si>
  <si>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</si>
  <si>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</si>
  <si>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</si>
  <si>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</si>
  <si>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</si>
  <si>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</si>
  <si>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</si>
  <si>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</si>
  <si>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</si>
  <si>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</si>
  <si>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</si>
  <si>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</si>
  <si>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</si>
  <si>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</si>
  <si>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</si>
  <si>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</si>
  <si>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</si>
  <si>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</si>
  <si>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</si>
  <si>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</si>
  <si>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</si>
  <si>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</si>
  <si>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</si>
  <si>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</si>
  <si>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</si>
  <si>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</si>
  <si>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</si>
  <si>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</si>
  <si>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</si>
  <si>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</si>
  <si>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</si>
  <si>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</si>
  <si>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</si>
  <si>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</si>
  <si>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</si>
  <si>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</si>
  <si>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</si>
  <si>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</si>
  <si>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</si>
  <si>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</si>
  <si>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</si>
  <si>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</si>
  <si>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</si>
  <si>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</si>
  <si>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</si>
  <si>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</si>
  <si>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</si>
  <si>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</si>
  <si>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</si>
  <si>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</si>
  <si>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</si>
  <si>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</si>
  <si>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</si>
  <si>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</si>
  <si>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</si>
  <si>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</si>
  <si>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</si>
  <si>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</si>
  <si>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</si>
  <si>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</si>
  <si>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</si>
  <si>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</si>
  <si>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</si>
  <si>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</si>
  <si>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</si>
  <si>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</si>
  <si>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</si>
  <si>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</si>
  <si>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</si>
  <si>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</si>
  <si>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</si>
  <si>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</si>
  <si>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</si>
  <si>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</si>
  <si>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</si>
  <si>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</si>
  <si>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</si>
  <si>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</si>
  <si>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</si>
  <si>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</si>
  <si>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</si>
  <si>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</si>
  <si>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</si>
  <si>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</si>
  <si>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</si>
  <si>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</si>
  <si>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</si>
  <si>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</si>
  <si>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</si>
  <si>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</si>
  <si>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</si>
  <si>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</si>
  <si>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</si>
  <si>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</si>
  <si>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</si>
  <si>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</si>
  <si>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</si>
  <si>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</si>
  <si>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</si>
  <si>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</si>
  <si>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</si>
  <si>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</si>
  <si>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</si>
  <si>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</si>
  <si>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</si>
  <si>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</si>
  <si>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</si>
  <si>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</si>
  <si>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</si>
  <si>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</si>
  <si>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</si>
  <si>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</si>
  <si>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</si>
  <si>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</si>
  <si>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</si>
  <si>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</si>
  <si>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</si>
  <si>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</si>
  <si>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</si>
  <si>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</si>
  <si>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</si>
  <si>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</si>
  <si>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</si>
  <si>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</si>
  <si>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</si>
  <si>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</si>
  <si>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</si>
  <si>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</si>
  <si>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</si>
  <si>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</si>
  <si>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</si>
  <si>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</si>
  <si>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</si>
  <si>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</si>
  <si>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</si>
  <si>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</si>
  <si>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</si>
  <si>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</si>
  <si>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</si>
  <si>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</si>
  <si>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</si>
  <si>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</si>
  <si>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</si>
  <si>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</si>
  <si>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</si>
  <si>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</si>
  <si>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</si>
  <si>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</si>
  <si>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</si>
  <si>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</si>
  <si>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</si>
  <si>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</si>
  <si>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</si>
  <si>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</si>
  <si>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</si>
  <si>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</si>
  <si>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</si>
  <si>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</si>
  <si>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</si>
  <si>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</si>
  <si>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</si>
  <si>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</si>
  <si>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</si>
  <si>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</si>
  <si>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</si>
  <si>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</si>
  <si>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</si>
  <si>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</si>
  <si>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</si>
  <si>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</si>
  <si>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</si>
  <si>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</si>
  <si>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</si>
  <si>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</si>
  <si>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</si>
  <si>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</si>
  <si>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</si>
  <si>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</si>
  <si>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</si>
  <si>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</si>
  <si>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</si>
  <si>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</si>
  <si>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</si>
  <si>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</si>
  <si>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</si>
  <si>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</si>
  <si>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</si>
  <si>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</si>
  <si>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</si>
  <si>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</si>
  <si>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</si>
  <si>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</si>
  <si>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</si>
  <si>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</si>
  <si>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</si>
  <si>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</si>
  <si>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</si>
  <si>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</si>
  <si>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</si>
  <si>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</si>
  <si>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</si>
  <si>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</si>
  <si>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</si>
  <si>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</si>
  <si>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</si>
  <si>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</si>
  <si>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</si>
  <si>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</si>
  <si>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</si>
  <si>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</si>
  <si>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</si>
  <si>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</si>
  <si>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</si>
  <si>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</si>
  <si>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</si>
  <si>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</si>
  <si>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</si>
  <si>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</si>
  <si>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</si>
  <si>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</si>
  <si>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</si>
  <si>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</si>
  <si>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</si>
  <si>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</si>
  <si>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</si>
  <si>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</si>
  <si>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</si>
  <si>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</si>
  <si>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</si>
  <si>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</si>
  <si>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</si>
  <si>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</si>
  <si>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</si>
  <si>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</si>
  <si>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</si>
  <si>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</si>
  <si>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</si>
  <si>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</si>
  <si>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</si>
  <si>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</si>
  <si>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</si>
  <si>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</si>
  <si>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</si>
  <si>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</si>
  <si>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</si>
  <si>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</si>
  <si>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</si>
  <si>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</si>
  <si>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</si>
  <si>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</si>
  <si>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</si>
  <si>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</si>
  <si>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</si>
  <si>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</si>
  <si>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</si>
  <si>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</si>
  <si>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</si>
  <si>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</si>
  <si>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</si>
  <si>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</si>
  <si>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</si>
  <si>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</si>
  <si>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</si>
  <si>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</si>
  <si>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</si>
  <si>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</si>
  <si>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</si>
  <si>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</si>
  <si>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</si>
  <si>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</si>
  <si>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</si>
  <si>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</si>
  <si>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</si>
  <si>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</si>
  <si>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</si>
  <si>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</si>
  <si>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</si>
  <si>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</si>
  <si>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</si>
  <si>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</si>
  <si>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</si>
  <si>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</si>
  <si>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</si>
  <si>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</si>
  <si>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</si>
  <si>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</si>
  <si>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</si>
  <si>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</si>
  <si>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</si>
  <si>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</si>
  <si>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</si>
  <si>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</si>
  <si>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</si>
  <si>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</si>
  <si>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</si>
  <si>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</si>
  <si>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</si>
  <si>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</si>
  <si>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</si>
  <si>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</si>
  <si>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</si>
  <si>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</si>
  <si>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</si>
  <si>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</si>
  <si>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</si>
  <si>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</si>
  <si>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</si>
  <si>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</si>
  <si>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</si>
  <si>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</si>
  <si>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</si>
  <si>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</si>
  <si>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</si>
  <si>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</si>
  <si>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</si>
  <si>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</si>
  <si>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</si>
  <si>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</si>
  <si>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</si>
  <si>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</si>
  <si>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</si>
  <si>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</si>
  <si>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</si>
  <si>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</si>
  <si>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</si>
  <si>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</si>
  <si>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</si>
  <si>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</si>
  <si>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</si>
  <si>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</si>
  <si>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</si>
  <si>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</si>
  <si>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</si>
  <si>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</si>
  <si>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</si>
  <si>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</si>
  <si>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</si>
  <si>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</si>
  <si>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</si>
  <si>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</si>
  <si>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</si>
  <si>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</si>
  <si>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</si>
  <si>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</si>
  <si>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</si>
  <si>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</si>
  <si>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</si>
  <si>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</si>
  <si>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</si>
  <si>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</si>
  <si>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</si>
  <si>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</si>
  <si>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</si>
  <si>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</si>
  <si>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</si>
  <si>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</si>
  <si>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</si>
  <si>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</si>
  <si>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</si>
  <si>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</si>
  <si>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</si>
  <si>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</si>
  <si>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</si>
  <si>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</si>
  <si>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</si>
  <si>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</si>
  <si>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</si>
  <si>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</si>
  <si>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</si>
  <si>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</si>
  <si>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</si>
  <si>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</si>
  <si>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</si>
  <si>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</si>
  <si>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</si>
  <si>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</si>
  <si>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</si>
  <si>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</si>
  <si>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</si>
  <si>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</si>
  <si>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</si>
  <si>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</si>
  <si>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</si>
  <si>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</si>
  <si>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</si>
  <si>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</si>
  <si>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</si>
  <si>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</si>
  <si>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</si>
  <si>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</si>
  <si>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</si>
  <si>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</si>
  <si>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</si>
  <si>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</si>
  <si>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</si>
  <si>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</si>
  <si>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</si>
  <si>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</si>
  <si>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</si>
  <si>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</si>
  <si>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</si>
  <si>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</si>
  <si>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</si>
  <si>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</si>
  <si>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</si>
  <si>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</si>
  <si>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</si>
  <si>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</si>
  <si>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</si>
  <si>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</si>
  <si>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</si>
  <si>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</si>
  <si>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</si>
  <si>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</si>
  <si>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</si>
  <si>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</si>
  <si>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</si>
  <si>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</si>
  <si>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</si>
  <si>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</si>
  <si>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</si>
  <si>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</si>
  <si>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</si>
  <si>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</si>
  <si>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</si>
  <si>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</si>
  <si>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</si>
  <si>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</si>
  <si>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</si>
  <si>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</si>
  <si>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</si>
  <si>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</si>
  <si>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</si>
  <si>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</si>
  <si>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</si>
  <si>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</si>
  <si>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</si>
  <si>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</si>
  <si>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</si>
  <si>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</si>
  <si>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</si>
  <si>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</si>
  <si>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</si>
  <si>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</si>
  <si>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</si>
  <si>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</si>
  <si>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</si>
  <si>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</si>
  <si>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</si>
  <si>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</si>
  <si>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</si>
  <si>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</si>
  <si>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</si>
  <si>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</si>
  <si>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</si>
  <si>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</si>
  <si>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</si>
  <si>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</si>
  <si>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</si>
  <si>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</si>
  <si>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</si>
  <si>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</si>
  <si>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</si>
  <si>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</si>
  <si>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</si>
  <si>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</si>
  <si>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</si>
  <si>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</si>
  <si>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</si>
  <si>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</si>
  <si>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</si>
  <si>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</si>
  <si>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</si>
  <si>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</si>
  <si>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</si>
  <si>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</si>
  <si>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</si>
  <si>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</si>
  <si>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</si>
  <si>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</si>
  <si>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</si>
  <si>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</si>
  <si>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</si>
  <si>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</si>
  <si>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</si>
  <si>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</si>
  <si>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</si>
  <si>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</si>
  <si>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</si>
  <si>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</si>
  <si>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</si>
  <si>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</si>
  <si>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</si>
  <si>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</si>
  <si>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</si>
  <si>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</si>
  <si>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</si>
  <si>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</si>
  <si>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</si>
  <si>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</si>
  <si>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</si>
  <si>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</si>
  <si>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</si>
  <si>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</si>
  <si>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</si>
  <si>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</si>
  <si>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</si>
  <si>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</si>
  <si>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</si>
  <si>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</si>
  <si>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</si>
  <si>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</si>
  <si>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</si>
  <si>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</si>
  <si>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</si>
  <si>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</si>
  <si>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</si>
  <si>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</si>
  <si>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</si>
  <si>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</si>
  <si>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</si>
  <si>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</si>
  <si>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</si>
  <si>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</si>
  <si>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</si>
  <si>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</si>
  <si>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</si>
  <si>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</si>
  <si>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</si>
  <si>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</si>
  <si>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</si>
  <si>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</si>
  <si>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</si>
  <si>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</si>
  <si>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</si>
  <si>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</si>
  <si>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</si>
  <si>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</si>
  <si>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</si>
  <si>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</si>
  <si>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</si>
  <si>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</si>
  <si>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</si>
  <si>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</si>
  <si>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</si>
  <si>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</si>
  <si>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</si>
  <si>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</si>
  <si>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</si>
  <si>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</si>
  <si>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</si>
  <si>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</si>
  <si>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</si>
  <si>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</si>
  <si>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</si>
  <si>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</si>
  <si>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</si>
  <si>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</si>
  <si>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</si>
  <si>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</si>
  <si>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</si>
  <si>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</si>
  <si>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</si>
  <si>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</si>
  <si>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</si>
  <si>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</si>
  <si>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</si>
  <si>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</si>
  <si>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</si>
  <si>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</si>
  <si>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</si>
  <si>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</si>
  <si>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</si>
  <si>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</si>
  <si>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</si>
  <si>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</si>
  <si>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</si>
  <si>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</si>
  <si>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</si>
  <si>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</si>
  <si>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</si>
  <si>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</si>
  <si>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</si>
  <si>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</si>
  <si>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</si>
  <si>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</si>
  <si>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</si>
  <si>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</si>
  <si>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</si>
  <si>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</si>
  <si>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</si>
  <si>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</si>
  <si>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</si>
  <si>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</si>
  <si>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</si>
  <si>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</si>
  <si>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</si>
  <si>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</si>
  <si>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</si>
  <si>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</si>
  <si>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</si>
  <si>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</si>
  <si>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</si>
  <si>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</si>
  <si>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</si>
  <si>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</si>
  <si>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</si>
  <si>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</si>
  <si>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</si>
  <si>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</si>
  <si>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</si>
  <si>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</si>
  <si>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</si>
  <si>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</si>
  <si>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</si>
  <si>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</si>
  <si>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</si>
  <si>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</si>
  <si>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</si>
  <si>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</si>
  <si>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</si>
  <si>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</si>
  <si>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</si>
  <si>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</si>
  <si>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</si>
  <si>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</si>
  <si>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</si>
  <si>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</si>
  <si>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</si>
  <si>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</si>
  <si>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</si>
  <si>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</si>
  <si>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</si>
  <si>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</si>
  <si>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</si>
  <si>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</si>
  <si>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</si>
  <si>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</si>
  <si>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</si>
  <si>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</si>
  <si>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</si>
  <si>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</si>
  <si>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</si>
  <si>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</si>
  <si>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</si>
  <si>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</si>
  <si>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</si>
  <si>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</si>
  <si>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</si>
  <si>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</si>
  <si>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</si>
  <si>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</si>
  <si>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</si>
  <si>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</si>
  <si>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</si>
  <si>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</si>
  <si>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</si>
  <si>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</si>
  <si>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</si>
  <si>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</si>
  <si>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</si>
  <si>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</si>
  <si>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</si>
  <si>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</si>
  <si>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</si>
  <si>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</si>
  <si>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</si>
  <si>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</si>
  <si>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</si>
  <si>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</si>
  <si>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</si>
  <si>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</si>
  <si>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</si>
  <si>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</si>
  <si>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</si>
  <si>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</si>
  <si>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</si>
  <si>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</si>
  <si>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</si>
  <si>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</si>
  <si>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</si>
  <si>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</si>
  <si>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</si>
  <si>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</si>
  <si>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</si>
  <si>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</si>
  <si>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</si>
  <si>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</si>
  <si>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</si>
  <si>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</si>
  <si>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</si>
  <si>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</si>
  <si>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</si>
  <si>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</si>
  <si>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</si>
  <si>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</si>
  <si>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</si>
  <si>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</si>
  <si>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</si>
  <si>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</si>
  <si>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</si>
  <si>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</si>
  <si>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</si>
  <si>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</si>
  <si>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</si>
  <si>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</si>
  <si>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</si>
  <si>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</si>
  <si>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</si>
  <si>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</si>
  <si>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</si>
  <si>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</si>
  <si>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</si>
  <si>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</si>
  <si>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</si>
  <si>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</si>
  <si>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</si>
  <si>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</si>
  <si>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</si>
  <si>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</si>
  <si>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</si>
  <si>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</si>
  <si>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</si>
  <si>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</si>
  <si>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</si>
  <si>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</si>
  <si>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</si>
  <si>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</si>
  <si>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</si>
  <si>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</si>
  <si>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</si>
  <si>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</si>
  <si>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</si>
  <si>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</si>
  <si>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</si>
  <si>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</si>
  <si>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</si>
  <si>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</si>
  <si>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</si>
  <si>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</si>
  <si>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</si>
  <si>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</si>
  <si>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</si>
  <si>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</si>
  <si>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</si>
  <si>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</si>
  <si>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</si>
  <si>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</si>
  <si>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</si>
  <si>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</si>
  <si>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</si>
  <si>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</si>
  <si>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</si>
  <si>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</si>
  <si>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</si>
  <si>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</si>
  <si>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</si>
  <si>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</si>
  <si>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</si>
  <si>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</si>
  <si>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</si>
  <si>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</si>
  <si>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</si>
  <si>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</si>
  <si>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</si>
  <si>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</si>
  <si>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</si>
  <si>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</si>
  <si>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</si>
  <si>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</si>
  <si>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</si>
  <si>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</si>
  <si>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</si>
  <si>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</si>
  <si>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</si>
  <si>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</si>
  <si>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</si>
  <si>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</si>
  <si>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</si>
  <si>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</si>
  <si>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</si>
  <si>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</si>
  <si>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</si>
  <si>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</si>
  <si>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</si>
  <si>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</si>
  <si>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</si>
  <si>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</si>
  <si>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</si>
  <si>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</si>
  <si>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</si>
  <si>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</si>
  <si>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</si>
  <si>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</si>
  <si>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</si>
  <si>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</si>
  <si>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</si>
  <si>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</si>
  <si>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</si>
  <si>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</si>
  <si>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</si>
  <si>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</si>
  <si>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</si>
  <si>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</si>
  <si>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</si>
  <si>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</si>
  <si>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</si>
  <si>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</si>
  <si>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</si>
  <si>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</si>
  <si>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</si>
  <si>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</si>
  <si>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</si>
  <si>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</si>
  <si>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</si>
  <si>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</si>
  <si>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</si>
  <si>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</si>
  <si>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</si>
  <si>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</si>
  <si>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</si>
  <si>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</si>
  <si>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</si>
  <si>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</si>
  <si>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</si>
  <si>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</si>
  <si>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</si>
  <si>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</si>
  <si>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</si>
  <si>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</si>
  <si>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</si>
  <si>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</si>
  <si>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</si>
  <si>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</si>
  <si>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</si>
  <si>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</si>
  <si>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</si>
  <si>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</si>
  <si>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</si>
  <si>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</si>
  <si>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</si>
  <si>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</si>
  <si>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</si>
  <si>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</si>
  <si>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</si>
  <si>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</si>
  <si>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</si>
  <si>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</si>
  <si>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</si>
  <si>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</si>
  <si>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</si>
  <si>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</si>
  <si>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</si>
  <si>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</si>
  <si>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</si>
  <si>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</si>
  <si>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</si>
  <si>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</si>
  <si>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</si>
  <si>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</si>
  <si>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</si>
  <si>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</si>
  <si>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</si>
  <si>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</si>
  <si>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</si>
  <si>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</si>
  <si>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</si>
  <si>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</si>
  <si>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</si>
  <si>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</si>
  <si>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</si>
  <si>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</si>
  <si>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</si>
  <si>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</si>
  <si>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</si>
  <si>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</si>
  <si>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</si>
  <si>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</si>
  <si>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</si>
  <si>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</si>
  <si>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</si>
  <si>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</si>
  <si>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</si>
  <si>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</si>
  <si>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</si>
  <si>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</si>
  <si>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</si>
  <si>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</si>
  <si>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</si>
  <si>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</si>
  <si>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</si>
  <si>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</si>
  <si>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</si>
  <si>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</si>
  <si>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</si>
  <si>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</si>
  <si>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</si>
  <si>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</si>
  <si>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</si>
  <si>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</si>
  <si>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</si>
  <si>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</si>
  <si>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</si>
  <si>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</si>
  <si>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</si>
  <si>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</si>
  <si>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</si>
  <si>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</si>
  <si>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</si>
  <si>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</si>
  <si>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</si>
  <si>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</si>
  <si>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</si>
  <si>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</si>
  <si>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</si>
  <si>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</si>
  <si>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</si>
  <si>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</si>
  <si>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</si>
  <si>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</si>
  <si>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</si>
  <si>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</si>
  <si>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</si>
  <si>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</si>
  <si>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</si>
  <si>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</si>
  <si>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</si>
  <si>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</si>
  <si>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</si>
  <si>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</si>
  <si>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</si>
  <si>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</si>
  <si>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</si>
  <si>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</si>
  <si>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</si>
  <si>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</si>
  <si>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</si>
  <si>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</si>
  <si>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</si>
  <si>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</si>
  <si>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</si>
  <si>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</si>
  <si>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</si>
  <si>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</si>
  <si>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</si>
  <si>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</si>
  <si>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</si>
  <si>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</si>
  <si>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</si>
  <si>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</si>
  <si>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</si>
  <si>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</si>
  <si>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</si>
  <si>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</si>
  <si>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</si>
  <si>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</si>
  <si>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</si>
  <si>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</si>
  <si>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</si>
  <si>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</si>
  <si>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</si>
  <si>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</si>
  <si>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</si>
  <si>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</si>
  <si>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</si>
  <si>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</si>
  <si>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</si>
  <si>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</si>
  <si>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</si>
  <si>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</si>
  <si>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</si>
  <si>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</si>
  <si>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</si>
  <si>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</si>
  <si>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</si>
  <si>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</si>
  <si>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</si>
  <si>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</si>
  <si>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</si>
  <si>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</si>
  <si>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</si>
  <si>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</si>
  <si>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</si>
  <si>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</si>
  <si>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</si>
  <si>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</si>
  <si>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</si>
  <si>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</si>
  <si>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</si>
  <si>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</si>
  <si>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</si>
  <si>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</si>
  <si>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</si>
  <si>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</si>
  <si>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</si>
  <si>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</si>
  <si>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</si>
  <si>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</si>
  <si>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</si>
  <si>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</si>
  <si>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</si>
  <si>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</si>
  <si>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</si>
  <si>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</si>
  <si>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</si>
  <si>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</si>
  <si>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</si>
  <si>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</si>
  <si>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</si>
  <si>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</si>
  <si>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</si>
  <si>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</si>
  <si>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</si>
  <si>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</si>
  <si>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</si>
  <si>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</si>
  <si>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</si>
  <si>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</si>
  <si>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</si>
  <si>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</si>
  <si>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</si>
  <si>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</si>
  <si>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</si>
  <si>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</si>
  <si>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</si>
  <si>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</si>
  <si>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</si>
  <si>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</si>
  <si>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</si>
  <si>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</si>
  <si>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</si>
  <si>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</si>
  <si>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</si>
  <si>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</si>
  <si>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</si>
  <si>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</si>
  <si>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</si>
  <si>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</si>
  <si>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</si>
  <si>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</si>
  <si>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</si>
  <si>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</si>
  <si>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</si>
  <si>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</si>
  <si>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</si>
  <si>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</si>
  <si>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</si>
  <si>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</si>
  <si>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</si>
  <si>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</si>
  <si>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</si>
  <si>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</si>
  <si>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</si>
  <si>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</si>
  <si>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</si>
  <si>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</si>
  <si>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</si>
  <si>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</si>
  <si>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</si>
  <si>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</si>
  <si>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</si>
  <si>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</si>
  <si>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</si>
  <si>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</si>
  <si>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</si>
  <si>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</si>
  <si>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</si>
  <si>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</si>
  <si>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</si>
  <si>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</si>
  <si>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</si>
  <si>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</si>
  <si>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</si>
  <si>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</si>
  <si>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</si>
  <si>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</si>
  <si>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</si>
  <si>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</si>
  <si>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</si>
  <si>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</si>
  <si>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</si>
  <si>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</si>
  <si>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</si>
  <si>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</si>
  <si>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</si>
  <si>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</si>
  <si>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</si>
  <si>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</si>
  <si>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</si>
  <si>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</si>
  <si>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</si>
  <si>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</si>
  <si>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</si>
  <si>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</si>
  <si>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</si>
  <si>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</si>
  <si>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</si>
  <si>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</si>
  <si>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</si>
  <si>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</si>
  <si>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</si>
  <si>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</si>
  <si>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</si>
  <si>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</si>
  <si>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</si>
  <si>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</si>
  <si>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</si>
  <si>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</si>
  <si>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</si>
  <si>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</si>
  <si>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</si>
  <si>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</si>
  <si>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</si>
  <si>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</si>
  <si>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</si>
  <si>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</si>
  <si>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</si>
  <si>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</si>
  <si>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</si>
  <si>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</si>
  <si>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</si>
  <si>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</si>
  <si>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</si>
  <si>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</si>
  <si>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</si>
  <si>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</si>
  <si>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</si>
  <si>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</si>
  <si>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</si>
  <si>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</si>
  <si>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</si>
  <si>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</si>
  <si>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</si>
  <si>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</si>
  <si>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</si>
  <si>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</si>
  <si>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</si>
  <si>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</si>
  <si>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</si>
  <si>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</si>
  <si>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</si>
  <si>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</si>
  <si>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</si>
  <si>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</si>
  <si>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</si>
  <si>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</si>
  <si>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</si>
  <si>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</si>
  <si>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</si>
  <si>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</si>
  <si>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</si>
  <si>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</si>
  <si>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</si>
  <si>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</si>
  <si>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</si>
  <si>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</si>
  <si>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</si>
  <si>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</si>
  <si>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</si>
  <si>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</si>
  <si>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</si>
  <si>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</si>
  <si>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</si>
  <si>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</si>
  <si>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</si>
  <si>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</si>
  <si>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</si>
  <si>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</si>
  <si>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</si>
  <si>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</si>
  <si>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</si>
  <si>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</si>
  <si>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</si>
  <si>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</si>
  <si>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</si>
  <si>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</si>
  <si>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</si>
  <si>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</si>
  <si>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</si>
  <si>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</si>
  <si>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</si>
  <si>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</si>
  <si>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</si>
  <si>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</si>
  <si>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</si>
  <si>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</si>
  <si>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</si>
  <si>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</si>
  <si>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</si>
  <si>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</si>
  <si>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</si>
  <si>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</si>
  <si>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</si>
  <si>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</si>
  <si>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</si>
  <si>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</si>
  <si>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</si>
  <si>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</si>
  <si>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</si>
  <si>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</si>
  <si>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</si>
  <si>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</si>
  <si>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</si>
  <si>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</si>
  <si>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</si>
  <si>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</si>
  <si>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</si>
  <si>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</si>
  <si>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</si>
  <si>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</si>
  <si>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</si>
  <si>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</si>
  <si>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</si>
  <si>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</si>
  <si>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</si>
  <si>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</si>
  <si>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</si>
  <si>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</si>
  <si>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</si>
  <si>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</si>
  <si>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</si>
  <si>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</si>
  <si>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</si>
  <si>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</si>
  <si>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</si>
  <si>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</si>
  <si>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</si>
  <si>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</si>
  <si>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</si>
  <si>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</si>
  <si>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</si>
  <si>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</si>
  <si>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</si>
  <si>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</si>
  <si>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</si>
  <si>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</si>
  <si>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</si>
  <si>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</si>
  <si>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</si>
  <si>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</si>
  <si>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</si>
  <si>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</si>
  <si>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</si>
  <si>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</si>
  <si>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</si>
  <si>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</si>
  <si>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</si>
  <si>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</si>
  <si>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</si>
  <si>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</si>
  <si>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</si>
  <si>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</si>
  <si>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</si>
  <si>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</si>
  <si>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</si>
  <si>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</si>
  <si>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</si>
  <si>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</si>
  <si>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</si>
  <si>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</si>
  <si>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</si>
  <si>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</si>
  <si>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</si>
  <si>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</si>
  <si>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</si>
  <si>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</si>
  <si>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</si>
  <si>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</si>
  <si>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</si>
  <si>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</si>
  <si>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</si>
  <si>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</si>
  <si>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</si>
  <si>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</si>
  <si>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</si>
  <si>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</si>
  <si>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</si>
  <si>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</si>
  <si>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</si>
  <si>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</si>
  <si>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</si>
  <si>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</si>
  <si>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</si>
  <si>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</si>
  <si>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</si>
  <si>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</si>
  <si>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</si>
  <si>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</si>
  <si>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</si>
  <si>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</si>
  <si>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</si>
  <si>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</si>
  <si>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</si>
  <si>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</si>
  <si>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</si>
  <si>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</si>
  <si>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</si>
  <si>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</si>
  <si>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</si>
  <si>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</si>
  <si>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</si>
  <si>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</si>
  <si>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</si>
  <si>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</si>
  <si>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</si>
  <si>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</si>
  <si>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</si>
  <si>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</si>
  <si>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</si>
  <si>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</si>
  <si>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</si>
  <si>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</si>
  <si>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</si>
  <si>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</si>
  <si>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</si>
  <si>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</si>
  <si>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</si>
  <si>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</si>
  <si>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</si>
  <si>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</si>
  <si>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</si>
  <si>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</si>
  <si>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</si>
  <si>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</si>
  <si>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</si>
  <si>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</si>
  <si>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</si>
  <si>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</si>
  <si>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</si>
  <si>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</si>
  <si>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</si>
  <si>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</si>
  <si>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</si>
  <si>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</si>
  <si>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</si>
  <si>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</si>
  <si>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</si>
  <si>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</si>
  <si>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</si>
  <si>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</si>
  <si>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</si>
  <si>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</si>
  <si>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</si>
  <si>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</si>
  <si>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</si>
  <si>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</si>
  <si>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</si>
  <si>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</si>
  <si>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</si>
  <si>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</si>
  <si>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</si>
  <si>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</si>
  <si>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</si>
  <si>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</si>
  <si>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</si>
  <si>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</si>
  <si>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</si>
  <si>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</si>
  <si>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</si>
  <si>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</si>
  <si>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</si>
  <si>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</si>
  <si>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</si>
  <si>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</si>
  <si>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</si>
  <si>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</si>
  <si>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</si>
  <si>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</si>
  <si>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</si>
  <si>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</si>
  <si>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</si>
  <si>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</si>
  <si>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</si>
  <si>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</si>
  <si>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</si>
  <si>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</si>
  <si>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</si>
  <si>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</si>
  <si>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</si>
  <si>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</si>
  <si>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</si>
  <si>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</si>
  <si>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</si>
  <si>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</si>
  <si>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</si>
  <si>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</si>
  <si>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</si>
  <si>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</si>
  <si>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</si>
  <si>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</si>
  <si>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</si>
  <si>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</si>
  <si>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</si>
  <si>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</si>
  <si>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</si>
  <si>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</si>
  <si>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</si>
  <si>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</si>
  <si>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</si>
  <si>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</si>
  <si>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</si>
  <si>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</si>
  <si>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</si>
  <si>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</si>
  <si>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</si>
  <si>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</si>
  <si>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</si>
  <si>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</si>
  <si>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</si>
  <si>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</si>
  <si>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</si>
  <si>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</si>
  <si>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</si>
  <si>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</si>
  <si>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</si>
  <si>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</si>
  <si>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</si>
  <si>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</si>
  <si>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</si>
  <si>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</si>
  <si>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</si>
  <si>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</si>
  <si>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</si>
  <si>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</si>
  <si>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</si>
  <si>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</si>
  <si>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</si>
  <si>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</si>
  <si>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</si>
  <si>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</si>
  <si>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</si>
  <si>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</si>
  <si>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</si>
  <si>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</si>
  <si>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</si>
  <si>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</si>
  <si>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</si>
  <si>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</si>
  <si>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</si>
  <si>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</si>
  <si>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</si>
  <si>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</si>
  <si>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</si>
  <si>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</si>
  <si>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</si>
  <si>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</si>
  <si>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</si>
  <si>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</si>
  <si>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</si>
  <si>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</si>
  <si>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</si>
  <si>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</si>
  <si>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</si>
  <si>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</si>
  <si>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</si>
  <si>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</si>
  <si>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</si>
  <si>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</si>
  <si>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</si>
  <si>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</si>
  <si>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</si>
  <si>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</si>
  <si>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</si>
  <si>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</si>
  <si>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</si>
  <si>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</si>
  <si>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</si>
  <si>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</si>
  <si>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</si>
  <si>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</si>
  <si>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</si>
  <si>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</si>
  <si>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</si>
  <si>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</si>
  <si>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</si>
  <si>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</si>
  <si>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</si>
  <si>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</si>
  <si>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</si>
  <si>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</si>
  <si>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</si>
  <si>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</si>
  <si>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</si>
  <si>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</si>
  <si>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</si>
  <si>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</si>
  <si>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</si>
  <si>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</si>
  <si>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</si>
  <si>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</si>
  <si>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</si>
  <si>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</si>
  <si>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</si>
  <si>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</si>
  <si>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</si>
  <si>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</si>
  <si>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</si>
  <si>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</si>
  <si>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</si>
  <si>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</si>
  <si>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</si>
  <si>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</si>
  <si>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</si>
  <si>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</si>
  <si>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</si>
  <si>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</si>
  <si>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</si>
  <si>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</si>
  <si>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</si>
  <si>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</si>
  <si>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</si>
  <si>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</si>
  <si>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</si>
  <si>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</si>
  <si>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</si>
  <si>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</si>
  <si>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</si>
  <si>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</si>
  <si>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</si>
  <si>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</si>
  <si>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</si>
  <si>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</si>
  <si>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</si>
  <si>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</si>
  <si>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</si>
  <si>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</si>
  <si>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</si>
  <si>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</si>
  <si>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</si>
  <si>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</si>
  <si>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</si>
  <si>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</si>
  <si>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</si>
  <si>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</si>
  <si>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</si>
  <si>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</si>
  <si>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</si>
  <si>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</si>
  <si>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</si>
  <si>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</si>
  <si>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</si>
  <si>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</si>
  <si>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</si>
  <si>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</si>
  <si>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</si>
  <si>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</si>
  <si>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</si>
  <si>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</si>
  <si>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</si>
  <si>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</si>
  <si>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</si>
  <si>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</si>
  <si>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</si>
  <si>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</si>
  <si>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</si>
  <si>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</si>
  <si>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</si>
  <si>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</si>
  <si>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</si>
  <si>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</si>
  <si>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</si>
  <si>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</si>
  <si>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</si>
  <si>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</si>
  <si>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</si>
  <si>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</si>
  <si>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</si>
  <si>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</si>
  <si>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</si>
  <si>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</si>
  <si>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</si>
  <si>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</si>
  <si>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</si>
  <si>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</si>
  <si>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</si>
  <si>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</si>
  <si>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</si>
  <si>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</si>
  <si>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</si>
  <si>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</si>
  <si>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</si>
  <si>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</si>
  <si>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</si>
  <si>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</si>
  <si>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</si>
  <si>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</si>
  <si>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</si>
  <si>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</si>
  <si>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</si>
  <si>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</si>
  <si>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</si>
  <si>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</si>
  <si>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</si>
  <si>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</si>
  <si>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</si>
  <si>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</si>
  <si>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</si>
  <si>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</si>
  <si>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</si>
  <si>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</si>
  <si>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</si>
  <si>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</si>
  <si>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</si>
  <si>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</si>
  <si>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</si>
  <si>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</si>
  <si>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</si>
  <si>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</si>
  <si>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</si>
  <si>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</si>
  <si>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</si>
  <si>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</si>
  <si>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</si>
  <si>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</si>
  <si>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</si>
  <si>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</si>
  <si>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</si>
  <si>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</si>
  <si>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</si>
  <si>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</si>
  <si>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</si>
  <si>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</si>
  <si>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</si>
  <si>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</si>
  <si>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</si>
  <si>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</si>
  <si>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</si>
  <si>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</si>
  <si>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</si>
  <si>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</si>
  <si>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</si>
  <si>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</si>
  <si>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</si>
  <si>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</si>
  <si>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</si>
  <si>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</si>
  <si>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</si>
  <si>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</si>
  <si>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</si>
  <si>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</si>
  <si>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</si>
  <si>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</si>
  <si>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</si>
  <si>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</si>
  <si>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</si>
  <si>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</si>
  <si>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</si>
  <si>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</si>
  <si>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</si>
  <si>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</si>
  <si>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</si>
  <si>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</si>
  <si>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</si>
  <si>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</si>
  <si>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</si>
  <si>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</si>
  <si>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</si>
  <si>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</si>
  <si>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</si>
  <si>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</si>
  <si>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</si>
  <si>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</si>
  <si>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</si>
  <si>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</si>
  <si>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</si>
  <si>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</si>
  <si>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</si>
  <si>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</si>
  <si>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</si>
  <si>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</si>
  <si>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</si>
  <si>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</si>
  <si>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</si>
  <si>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</si>
  <si>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</si>
  <si>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</si>
  <si>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</si>
  <si>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</si>
  <si>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</si>
  <si>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</si>
  <si>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</si>
  <si>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</si>
  <si>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</si>
  <si>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</si>
  <si>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</si>
  <si>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</si>
  <si>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</si>
  <si>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</si>
  <si>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</si>
  <si>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</si>
  <si>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</si>
  <si>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</si>
  <si>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</si>
  <si>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</si>
  <si>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</si>
  <si>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</si>
  <si>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</si>
  <si>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</si>
  <si>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</si>
  <si>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</si>
  <si>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</si>
  <si>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</si>
  <si>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</si>
  <si>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</si>
  <si>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</si>
  <si>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</si>
  <si>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</si>
  <si>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</si>
  <si>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</si>
  <si>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</si>
  <si>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</si>
  <si>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</si>
  <si>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</si>
  <si>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</si>
  <si>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</si>
  <si>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</si>
  <si>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</si>
  <si>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</si>
  <si>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</si>
  <si>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</si>
  <si>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</si>
  <si>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</si>
  <si>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</si>
  <si>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</si>
  <si>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</si>
  <si>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</si>
  <si>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</si>
  <si>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</si>
  <si>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</si>
  <si>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</si>
  <si>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</si>
  <si>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</si>
  <si>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</si>
  <si>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</si>
  <si>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</si>
  <si>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</si>
  <si>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</si>
  <si>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</si>
  <si>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</si>
  <si>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</si>
  <si>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</si>
  <si>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</si>
  <si>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</si>
  <si>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</si>
  <si>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</si>
  <si>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</si>
  <si>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</si>
  <si>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</si>
  <si>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</si>
  <si>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</si>
  <si>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</si>
  <si>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</si>
  <si>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</si>
  <si>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</si>
  <si>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</si>
  <si>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</si>
  <si>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</si>
  <si>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</si>
  <si>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</si>
  <si>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</si>
  <si>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</si>
  <si>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</si>
  <si>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</si>
  <si>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</si>
  <si>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</si>
  <si>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</si>
  <si>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</si>
  <si>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</si>
  <si>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</si>
  <si>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</si>
  <si>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</si>
  <si>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</si>
  <si>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</si>
  <si>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</si>
  <si>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</si>
  <si>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</si>
  <si>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</si>
  <si>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</si>
  <si>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</si>
  <si>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</si>
  <si>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</si>
  <si>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</si>
  <si>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</si>
  <si>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</si>
  <si>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</si>
  <si>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</si>
  <si>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</si>
  <si>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</si>
  <si>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</si>
  <si>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</si>
  <si>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</si>
  <si>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</si>
  <si>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</si>
  <si>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</si>
  <si>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</si>
  <si>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</si>
  <si>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</si>
  <si>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</si>
  <si>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</si>
  <si>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</si>
  <si>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</si>
  <si>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</si>
  <si>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</si>
  <si>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</si>
  <si>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</si>
  <si>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</si>
  <si>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</si>
  <si>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</si>
  <si>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</si>
  <si>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</si>
  <si>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</si>
  <si>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</si>
  <si>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</si>
  <si>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</si>
  <si>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</si>
  <si>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</si>
  <si>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</si>
  <si>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</si>
  <si>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</si>
  <si>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</si>
  <si>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</si>
  <si>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</si>
  <si>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</si>
  <si>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</si>
  <si>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</si>
  <si>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</si>
  <si>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</si>
  <si>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</si>
  <si>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</si>
  <si>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</si>
  <si>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</si>
  <si>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</si>
  <si>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</si>
  <si>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</si>
  <si>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</si>
  <si>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</si>
  <si>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</si>
  <si>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</si>
  <si>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</si>
  <si>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</si>
  <si>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</si>
  <si>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</si>
  <si>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</si>
  <si>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</si>
  <si>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</si>
  <si>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</si>
  <si>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</si>
  <si>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</si>
  <si>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</si>
  <si>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</si>
  <si>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</si>
  <si>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</si>
  <si>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</si>
  <si>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</si>
  <si>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</si>
  <si>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</si>
  <si>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</si>
  <si>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</si>
  <si>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</si>
  <si>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</si>
  <si>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</si>
  <si>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</si>
  <si>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</si>
  <si>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</si>
  <si>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</si>
  <si>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</si>
  <si>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</si>
  <si>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</si>
  <si>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</si>
  <si>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</si>
  <si>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</si>
  <si>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</si>
  <si>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</si>
  <si>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</si>
  <si>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</si>
  <si>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</si>
  <si>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</si>
  <si>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</si>
  <si>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</si>
  <si>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</si>
  <si>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</si>
  <si>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</si>
  <si>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</si>
  <si>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</si>
  <si>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</si>
  <si>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</si>
  <si>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</si>
  <si>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</si>
  <si>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</si>
  <si>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</si>
  <si>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</si>
  <si>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</si>
  <si>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</si>
  <si>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</si>
  <si>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</si>
  <si>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</si>
  <si>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</si>
  <si>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</si>
  <si>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</si>
  <si>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</si>
  <si>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</si>
  <si>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</si>
  <si>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</si>
  <si>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</si>
  <si>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</si>
  <si>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</si>
  <si>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</si>
  <si>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</si>
  <si>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</si>
  <si>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</si>
  <si>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</si>
  <si>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</si>
  <si>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</si>
  <si>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</si>
  <si>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</si>
  <si>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</si>
  <si>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</si>
  <si>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</si>
  <si>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</si>
  <si>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</si>
  <si>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</si>
  <si>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</si>
  <si>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</si>
  <si>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</si>
  <si>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</si>
  <si>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</si>
  <si>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</si>
  <si>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</si>
  <si>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</si>
  <si>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</si>
  <si>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</si>
  <si>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</si>
  <si>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</si>
  <si>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</si>
  <si>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</si>
  <si>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</si>
  <si>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</si>
  <si>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</si>
  <si>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</si>
  <si>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</si>
  <si>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</si>
  <si>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</si>
  <si>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</si>
  <si>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</si>
  <si>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</si>
  <si>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</si>
  <si>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</si>
  <si>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</si>
  <si>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</si>
  <si>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</si>
  <si>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</si>
  <si>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</si>
  <si>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</si>
  <si>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</si>
  <si>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</si>
  <si>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</si>
  <si>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</si>
  <si>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</si>
  <si>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</si>
  <si>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</si>
  <si>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</si>
  <si>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</si>
  <si>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</si>
  <si>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</si>
  <si>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</si>
  <si>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</si>
  <si>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</si>
  <si>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</si>
  <si>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</si>
  <si>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</si>
  <si>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</si>
  <si>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</si>
  <si>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</si>
  <si>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</si>
  <si>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</si>
  <si>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</si>
  <si>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</si>
  <si>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</si>
  <si>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</si>
  <si>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</si>
  <si>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</si>
  <si>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</si>
  <si>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</si>
  <si>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</si>
  <si>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</si>
  <si>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</si>
  <si>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</si>
  <si>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</si>
  <si>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</si>
  <si>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</si>
  <si>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</si>
  <si>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</si>
  <si>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</si>
  <si>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</si>
  <si>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</si>
  <si>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</si>
  <si>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</si>
  <si>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</si>
  <si>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</si>
  <si>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</si>
  <si>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</si>
  <si>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</si>
  <si>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</si>
  <si>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</si>
  <si>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</si>
  <si>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</si>
  <si>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</si>
  <si>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</si>
  <si>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</si>
  <si>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</si>
  <si>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</si>
  <si>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</si>
  <si>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</si>
  <si>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</si>
  <si>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</si>
  <si>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</si>
  <si>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</si>
  <si>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</si>
  <si>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</si>
  <si>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</si>
  <si>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</si>
  <si>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</si>
  <si>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</si>
  <si>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</si>
  <si>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</si>
  <si>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</si>
  <si>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</si>
  <si>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</si>
  <si>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</si>
  <si>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</si>
  <si>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</si>
  <si>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</si>
  <si>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</si>
  <si>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</si>
  <si>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</si>
  <si>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</si>
  <si>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</si>
  <si>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</si>
  <si>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</si>
  <si>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</si>
  <si>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</si>
  <si>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</si>
  <si>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</si>
  <si>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</si>
  <si>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</si>
  <si>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</si>
  <si>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</si>
  <si>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</si>
  <si>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</si>
  <si>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</si>
  <si>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</si>
  <si>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</si>
  <si>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</si>
  <si>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</si>
  <si>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</si>
  <si>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</si>
  <si>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</si>
  <si>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</si>
  <si>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</si>
  <si>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</si>
  <si>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</si>
  <si>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</si>
  <si>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</si>
  <si>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</si>
  <si>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</si>
  <si>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</si>
  <si>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</si>
  <si>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</si>
  <si>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</si>
  <si>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</si>
  <si>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</si>
  <si>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</si>
  <si>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</si>
  <si>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</si>
  <si>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</si>
  <si>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</si>
  <si>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</si>
  <si>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</si>
  <si>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</si>
  <si>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</si>
  <si>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</si>
  <si>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</si>
  <si>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</si>
  <si>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</si>
  <si>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</si>
  <si>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</si>
  <si>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</si>
  <si>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</si>
  <si>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</si>
  <si>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</si>
  <si>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</si>
  <si>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</si>
  <si>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</si>
  <si>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</si>
  <si>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</si>
  <si>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</si>
  <si>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</si>
  <si>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</si>
  <si>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</si>
  <si>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</si>
  <si>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</si>
  <si>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</si>
  <si>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</si>
  <si>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</si>
  <si>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</si>
  <si>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</si>
  <si>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</si>
  <si>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</si>
  <si>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</si>
  <si>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</si>
  <si>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</si>
  <si>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</si>
  <si>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</si>
  <si>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</si>
  <si>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</si>
  <si>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</si>
  <si>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</si>
  <si>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</si>
  <si>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</si>
  <si>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</si>
  <si>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</si>
  <si>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</si>
  <si>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</si>
  <si>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</si>
  <si>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</si>
  <si>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</si>
  <si>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</si>
  <si>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</si>
  <si>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</si>
  <si>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</si>
  <si>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</si>
  <si>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</si>
  <si>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</si>
  <si>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</si>
  <si>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</si>
  <si>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</si>
  <si>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</si>
  <si>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</si>
  <si>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</si>
  <si>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</si>
  <si>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</si>
  <si>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</si>
  <si>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</si>
  <si>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</si>
  <si>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</si>
  <si>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</si>
  <si>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</si>
  <si>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</si>
  <si>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</si>
  <si>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</si>
  <si>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</si>
  <si>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</si>
  <si>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</si>
  <si>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</si>
  <si>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</si>
  <si>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</si>
  <si>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</si>
  <si>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</si>
  <si>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</si>
  <si>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</si>
  <si>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</si>
  <si>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</si>
  <si>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</si>
  <si>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</si>
  <si>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</si>
  <si>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</si>
  <si>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</si>
  <si>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</si>
  <si>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</si>
  <si>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</si>
  <si>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</si>
  <si>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</si>
  <si>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</si>
  <si>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</si>
  <si>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</si>
  <si>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</si>
  <si>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</si>
  <si>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</si>
  <si>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</si>
  <si>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</si>
  <si>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</si>
  <si>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</si>
  <si>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</si>
  <si>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</si>
  <si>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</si>
  <si>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</si>
  <si>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</si>
  <si>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</si>
  <si>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</si>
  <si>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</si>
  <si>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</si>
  <si>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</si>
  <si>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</si>
  <si>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</si>
  <si>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</si>
  <si>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</si>
  <si>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</si>
  <si>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</si>
  <si>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</si>
  <si>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</si>
  <si>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</si>
  <si>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</si>
  <si>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</si>
  <si>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</si>
  <si>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</si>
  <si>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</si>
  <si>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</si>
  <si>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</si>
  <si>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</si>
  <si>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</si>
  <si>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</si>
  <si>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</si>
  <si>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</si>
  <si>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</si>
  <si>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</si>
  <si>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</si>
  <si>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</si>
  <si>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</si>
  <si>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</si>
  <si>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</si>
  <si>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</si>
  <si>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</si>
  <si>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</si>
  <si>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</si>
  <si>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</si>
  <si>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</si>
  <si>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</si>
  <si>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</si>
  <si>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</si>
  <si>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</si>
  <si>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</si>
  <si>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</si>
  <si>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</si>
  <si>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</si>
  <si>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</si>
  <si>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</si>
  <si>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</si>
  <si>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</si>
  <si>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</si>
  <si>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</si>
  <si>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</si>
  <si>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</si>
  <si>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</si>
  <si>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</si>
  <si>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</si>
  <si>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</si>
  <si>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</si>
  <si>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</si>
  <si>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</si>
  <si>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</si>
  <si>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</si>
  <si>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</si>
  <si>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</si>
  <si>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</si>
  <si>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</si>
  <si>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</si>
  <si>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</si>
  <si>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</si>
  <si>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</si>
  <si>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</si>
  <si>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</si>
  <si>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</si>
  <si>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</si>
  <si>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</si>
  <si>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</si>
  <si>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</si>
  <si>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</si>
  <si>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</si>
  <si>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</si>
  <si>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</si>
  <si>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</si>
  <si>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</si>
  <si>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</si>
  <si>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</si>
  <si>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</si>
  <si>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</si>
  <si>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</si>
  <si>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</si>
  <si>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</si>
  <si>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</si>
  <si>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</si>
  <si>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</si>
  <si>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</si>
  <si>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</si>
  <si>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</si>
  <si>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</si>
  <si>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</si>
  <si>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</si>
  <si>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</si>
  <si>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</si>
  <si>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</si>
  <si>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</si>
  <si>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</si>
  <si>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</si>
  <si>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</si>
  <si>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</si>
  <si>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</si>
  <si>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</si>
  <si>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</si>
  <si>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</si>
  <si>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</si>
  <si>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</si>
  <si>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</si>
  <si>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</si>
  <si>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</si>
  <si>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</si>
  <si>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</si>
  <si>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</si>
  <si>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</si>
  <si>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</si>
  <si>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</si>
  <si>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</si>
  <si>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</si>
  <si>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</si>
  <si>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</si>
  <si>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</si>
  <si>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</si>
  <si>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</si>
  <si>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</si>
  <si>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</si>
  <si>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</si>
  <si>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</si>
  <si>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</si>
  <si>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</si>
  <si>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</si>
  <si>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</si>
  <si>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</si>
  <si>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</si>
  <si>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</si>
  <si>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</si>
  <si>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</si>
  <si>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</si>
  <si>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</si>
  <si>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</si>
  <si>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</si>
  <si>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</si>
  <si>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</si>
  <si>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</si>
  <si>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</si>
  <si>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</si>
  <si>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</si>
  <si>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</si>
  <si>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</si>
  <si>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</si>
  <si>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</si>
  <si>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</si>
  <si>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</si>
  <si>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</si>
  <si>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</si>
  <si>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</si>
  <si>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</si>
  <si>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</si>
  <si>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</si>
  <si>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</si>
  <si>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</si>
  <si>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</si>
  <si>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</si>
  <si>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</si>
  <si>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</si>
  <si>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</si>
  <si>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</si>
  <si>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</si>
  <si>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</si>
  <si>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</si>
  <si>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</si>
  <si>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</si>
  <si>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</si>
  <si>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</si>
  <si>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</si>
  <si>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</si>
  <si>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</si>
  <si>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</si>
  <si>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</si>
  <si>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</si>
  <si>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</si>
  <si>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</si>
  <si>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</si>
  <si>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</si>
  <si>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</si>
  <si>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</si>
  <si>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</si>
  <si>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</si>
  <si>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</si>
  <si>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</si>
  <si>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</si>
  <si>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</si>
  <si>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</si>
  <si>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</si>
  <si>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</si>
  <si>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</si>
  <si>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</si>
  <si>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</si>
  <si>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</si>
  <si>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</si>
  <si>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</si>
  <si>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</si>
  <si>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</si>
  <si>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</si>
  <si>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</si>
  <si>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</si>
  <si>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</si>
  <si>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</si>
  <si>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</si>
  <si>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</si>
  <si>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</si>
  <si>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</si>
  <si>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</si>
  <si>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</si>
  <si>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</si>
  <si>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</si>
  <si>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</si>
  <si>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</si>
  <si>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</si>
  <si>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</si>
  <si>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</si>
  <si>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</si>
  <si>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</si>
  <si>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</si>
  <si>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</si>
  <si>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</si>
  <si>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</si>
  <si>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</si>
  <si>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</si>
  <si>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</si>
  <si>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</si>
  <si>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</si>
  <si>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</si>
  <si>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</si>
  <si>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</si>
  <si>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</si>
  <si>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</si>
  <si>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</si>
  <si>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</si>
  <si>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</si>
  <si>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</si>
  <si>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</si>
  <si>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</si>
  <si>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</si>
  <si>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</si>
  <si>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</si>
  <si>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</si>
  <si>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</si>
  <si>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</si>
  <si>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</si>
  <si>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</si>
  <si>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</si>
  <si>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</si>
  <si>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</si>
  <si>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</si>
  <si>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</si>
  <si>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</si>
  <si>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</si>
  <si>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</si>
  <si>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</si>
  <si>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</si>
  <si>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</si>
  <si>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</si>
  <si>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</si>
  <si>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</si>
  <si>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</si>
  <si>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</si>
  <si>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</si>
  <si>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</si>
  <si>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</si>
  <si>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</si>
  <si>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</si>
  <si>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</si>
  <si>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</si>
  <si>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</si>
  <si>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</si>
  <si>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</si>
  <si>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</si>
  <si>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</si>
  <si>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</si>
  <si>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</si>
  <si>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</si>
  <si>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</si>
  <si>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</si>
  <si>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</si>
  <si>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</si>
  <si>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</si>
  <si>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</si>
  <si>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</si>
  <si>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</si>
  <si>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</si>
  <si>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</si>
  <si>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</si>
  <si>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</si>
  <si>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</si>
  <si>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</si>
  <si>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</si>
  <si>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</si>
  <si>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</si>
  <si>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</si>
  <si>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</si>
  <si>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</si>
  <si>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</si>
  <si>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</si>
  <si>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</si>
  <si>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</si>
  <si>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</si>
  <si>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</si>
  <si>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</si>
  <si>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</si>
  <si>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</si>
  <si>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</si>
  <si>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</si>
  <si>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</si>
  <si>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</si>
  <si>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</si>
  <si>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</si>
  <si>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</si>
  <si>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</si>
  <si>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</si>
  <si>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</si>
  <si>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</si>
  <si>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</si>
  <si>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</si>
  <si>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</si>
  <si>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</si>
  <si>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</si>
  <si>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</si>
  <si>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</si>
  <si>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</si>
  <si>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</si>
  <si>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</si>
  <si>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</si>
  <si>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</si>
  <si>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</si>
  <si>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</si>
  <si>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</si>
  <si>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</si>
  <si>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</si>
  <si>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</si>
  <si>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</si>
  <si>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</si>
  <si>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</si>
  <si>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</si>
  <si>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</si>
  <si>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</si>
  <si>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</si>
  <si>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</si>
  <si>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</si>
  <si>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</si>
  <si>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</si>
  <si>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</si>
  <si>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</si>
  <si>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</si>
  <si>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</si>
  <si>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</si>
  <si>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</si>
  <si>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</si>
  <si>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</si>
  <si>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</si>
  <si>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</si>
  <si>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</si>
  <si>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</si>
  <si>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</si>
  <si>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</si>
  <si>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</si>
  <si>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</si>
  <si>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</si>
  <si>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</si>
  <si>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</si>
  <si>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</si>
  <si>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</si>
  <si>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</si>
  <si>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</si>
  <si>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</si>
  <si>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</si>
  <si>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</si>
  <si>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</si>
  <si>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</si>
  <si>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</si>
  <si>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</si>
  <si>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</si>
  <si>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</si>
  <si>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</si>
  <si>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</si>
  <si>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</si>
  <si>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</si>
  <si>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</si>
  <si>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</si>
  <si>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</si>
  <si>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</si>
  <si>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</si>
  <si>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</si>
  <si>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</si>
  <si>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</si>
  <si>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</si>
  <si>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</si>
  <si>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</si>
  <si>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</si>
  <si>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</si>
  <si>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</si>
  <si>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</si>
  <si>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</si>
  <si>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</si>
  <si>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</si>
  <si>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</si>
  <si>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</si>
  <si>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</si>
  <si>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</si>
  <si>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</si>
  <si>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</si>
  <si>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</si>
  <si>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</si>
  <si>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</si>
  <si>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</si>
  <si>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</si>
  <si>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</si>
  <si>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</si>
  <si>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</si>
  <si>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</si>
  <si>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</si>
  <si>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</si>
  <si>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</si>
  <si>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</si>
  <si>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</si>
  <si>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</si>
  <si>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</si>
  <si>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</si>
  <si>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</si>
  <si>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</si>
  <si>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</si>
  <si>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</si>
  <si>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</si>
  <si>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</si>
  <si>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</si>
  <si>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</si>
  <si>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</si>
  <si>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</si>
  <si>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</si>
  <si>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</si>
  <si>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</si>
  <si>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</si>
  <si>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</si>
  <si>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</si>
  <si>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</si>
  <si>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</si>
  <si>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</si>
  <si>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</si>
  <si>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</si>
  <si>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</si>
  <si>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</si>
  <si>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</si>
  <si>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</si>
  <si>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</si>
  <si>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</si>
  <si>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</si>
  <si>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</si>
  <si>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</si>
  <si>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</si>
  <si>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</si>
  <si>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</si>
  <si>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</si>
  <si>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</si>
  <si>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</si>
  <si>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</si>
  <si>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</si>
  <si>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</si>
  <si>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</si>
  <si>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</si>
  <si>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</si>
  <si>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</si>
  <si>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</si>
  <si>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</si>
  <si>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</si>
  <si>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</si>
  <si>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</si>
  <si>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</si>
  <si>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</si>
  <si>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</si>
  <si>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</si>
  <si>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</si>
  <si>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</si>
  <si>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</si>
  <si>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</si>
  <si>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</si>
  <si>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</si>
  <si>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</si>
  <si>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</si>
  <si>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</si>
  <si>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</si>
  <si>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</si>
  <si>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</si>
  <si>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</si>
  <si>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</si>
  <si>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</si>
  <si>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</si>
  <si>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</si>
  <si>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</si>
  <si>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</si>
  <si>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</si>
  <si>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</si>
  <si>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</si>
  <si>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</si>
  <si>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</si>
  <si>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</si>
  <si>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</si>
  <si>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</si>
  <si>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</si>
  <si>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</si>
  <si>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</si>
  <si>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</si>
  <si>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</si>
  <si>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</si>
  <si>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</si>
  <si>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</si>
  <si>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</si>
  <si>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</si>
  <si>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</si>
  <si>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</si>
  <si>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</si>
  <si>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</si>
  <si>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</si>
  <si>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</si>
  <si>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</si>
  <si>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</si>
  <si>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</si>
  <si>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</si>
  <si>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</si>
  <si>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</si>
  <si>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</si>
  <si>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</si>
  <si>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</si>
  <si>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</si>
  <si>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</si>
  <si>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</si>
  <si>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</si>
  <si>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</si>
  <si>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</si>
  <si>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</si>
  <si>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</si>
  <si>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</si>
  <si>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</si>
  <si>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</si>
  <si>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</si>
  <si>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</si>
  <si>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</si>
  <si>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</si>
  <si>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</si>
  <si>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</si>
  <si>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</si>
  <si>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</si>
  <si>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</si>
  <si>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</si>
  <si>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</si>
  <si>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</si>
  <si>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</si>
  <si>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</si>
  <si>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</si>
  <si>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</si>
  <si>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</si>
  <si>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</si>
  <si>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</si>
  <si>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</si>
  <si>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</si>
  <si>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</si>
  <si>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</si>
  <si>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</si>
  <si>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</si>
  <si>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</si>
  <si>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</si>
  <si>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</si>
  <si>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</si>
  <si>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</si>
  <si>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</si>
  <si>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</si>
  <si>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</si>
  <si>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</si>
  <si>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</si>
  <si>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</si>
  <si>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</si>
  <si>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</si>
  <si>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</si>
  <si>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</si>
  <si>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</si>
  <si>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</si>
  <si>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</si>
  <si>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</si>
  <si>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</si>
  <si>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</si>
  <si>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</si>
  <si>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</si>
  <si>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</si>
  <si>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</si>
  <si>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</si>
  <si>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</si>
  <si>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</si>
  <si>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</si>
  <si>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</si>
  <si>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</si>
  <si>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</si>
  <si>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</si>
  <si>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</si>
  <si>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</si>
  <si>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</si>
  <si>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</si>
  <si>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</si>
  <si>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</si>
  <si>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</si>
  <si>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</si>
  <si>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</si>
  <si>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</si>
  <si>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</si>
  <si>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</si>
  <si>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</si>
  <si>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</si>
  <si>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</si>
  <si>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</si>
  <si>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</si>
  <si>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</si>
  <si>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</si>
  <si>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</si>
  <si>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</si>
  <si>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</si>
  <si>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</si>
  <si>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</si>
  <si>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</si>
  <si>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</si>
  <si>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</si>
  <si>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</si>
  <si>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</si>
  <si>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</si>
  <si>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</si>
  <si>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</si>
  <si>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</si>
  <si>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</si>
  <si>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</si>
  <si>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</si>
  <si>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</si>
  <si>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</si>
  <si>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</si>
  <si>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</si>
  <si>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</si>
  <si>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</si>
  <si>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</si>
  <si>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</si>
  <si>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</si>
  <si>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</si>
  <si>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</si>
  <si>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</si>
  <si>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</si>
  <si>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</si>
  <si>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</si>
  <si>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</si>
  <si>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</si>
  <si>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</si>
  <si>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</si>
  <si>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</si>
  <si>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</si>
  <si>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</si>
  <si>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</si>
  <si>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</si>
  <si>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</si>
  <si>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</si>
  <si>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</si>
  <si>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</si>
  <si>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</si>
  <si>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</si>
  <si>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</si>
  <si>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</si>
  <si>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</si>
  <si>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</si>
  <si>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</si>
  <si>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</si>
  <si>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</si>
  <si>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</si>
  <si>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</si>
  <si>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</si>
  <si>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</si>
  <si>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</si>
  <si>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</si>
  <si>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</si>
  <si>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</si>
  <si>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</si>
  <si>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</si>
  <si>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</si>
  <si>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</si>
  <si>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</si>
  <si>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</si>
  <si>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</si>
  <si>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</si>
  <si>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</si>
  <si>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</si>
  <si>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</si>
  <si>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</si>
  <si>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</si>
  <si>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</si>
  <si>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</si>
  <si>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</si>
  <si>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</si>
  <si>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</si>
  <si>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</si>
  <si>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</si>
  <si>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</si>
  <si>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</si>
  <si>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</si>
  <si>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</si>
  <si>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</si>
  <si>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</si>
  <si>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</si>
  <si>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</si>
  <si>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</si>
  <si>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</si>
  <si>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</si>
  <si>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</si>
  <si>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</si>
  <si>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</si>
  <si>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</si>
  <si>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</si>
  <si>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</si>
  <si>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</si>
  <si>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</si>
  <si>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</si>
  <si>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</si>
  <si>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</si>
  <si>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</si>
  <si>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</si>
  <si>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</si>
  <si>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</si>
  <si>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</si>
  <si>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</si>
  <si>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</si>
  <si>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</si>
  <si>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</si>
  <si>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</si>
  <si>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</si>
  <si>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</si>
  <si>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</si>
  <si>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</si>
  <si>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</si>
  <si>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</si>
  <si>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</si>
  <si>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</si>
  <si>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</si>
  <si>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</si>
  <si>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</si>
  <si>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</si>
  <si>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</si>
  <si>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</si>
  <si>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</si>
  <si>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</si>
  <si>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</si>
  <si>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</si>
  <si>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</si>
  <si>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</si>
  <si>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</si>
  <si>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</si>
  <si>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</si>
  <si>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</si>
  <si>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</si>
  <si>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</si>
  <si>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</si>
  <si>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</si>
  <si>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</si>
  <si>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</si>
  <si>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</si>
  <si>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</si>
  <si>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</si>
  <si>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</si>
  <si>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</si>
  <si>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</si>
  <si>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</si>
  <si>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</si>
  <si>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</si>
  <si>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</si>
  <si>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</si>
  <si>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</si>
  <si>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</si>
  <si>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</si>
  <si>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</si>
  <si>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</si>
  <si>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</si>
  <si>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</si>
  <si>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</si>
  <si>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</si>
  <si>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</si>
  <si>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</si>
  <si>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</si>
  <si>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</si>
  <si>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</si>
  <si>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</si>
  <si>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</si>
  <si>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</si>
  <si>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</si>
  <si>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</si>
  <si>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</si>
  <si>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</si>
  <si>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</si>
  <si>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</si>
  <si>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</si>
  <si>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</si>
  <si>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</si>
  <si>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</si>
  <si>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</si>
  <si>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</si>
  <si>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</si>
  <si>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</si>
  <si>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</si>
  <si>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</si>
  <si>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</si>
  <si>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</si>
  <si>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</si>
  <si>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</si>
  <si>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</si>
  <si>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</si>
  <si>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</si>
  <si>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</si>
  <si>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</si>
  <si>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</si>
  <si>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</si>
  <si>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</si>
  <si>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</si>
  <si>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</si>
  <si>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</si>
  <si>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</si>
  <si>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</si>
  <si>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</si>
  <si>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</si>
  <si>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</si>
  <si>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</si>
  <si>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</si>
  <si>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</si>
  <si>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</si>
  <si>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</si>
  <si>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</si>
  <si>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</si>
  <si>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</si>
  <si>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</si>
  <si>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</si>
  <si>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</si>
  <si>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</si>
  <si>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</si>
  <si>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</si>
  <si>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</si>
  <si>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</si>
  <si>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</si>
  <si>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</si>
  <si>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</si>
  <si>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</si>
  <si>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</si>
  <si>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</si>
  <si>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</si>
  <si>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</si>
  <si>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</si>
  <si>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</si>
  <si>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</si>
  <si>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</si>
  <si>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</si>
  <si>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</si>
  <si>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</si>
  <si>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</si>
  <si>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</si>
  <si>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</si>
  <si>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</si>
  <si>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</si>
  <si>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</si>
  <si>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</si>
  <si>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</si>
  <si>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</si>
  <si>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</si>
  <si>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</si>
  <si>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</si>
  <si>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</si>
  <si>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</si>
  <si>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</si>
  <si>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</si>
  <si>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</si>
  <si>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</si>
  <si>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</si>
  <si>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</si>
  <si>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</si>
  <si>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</si>
  <si>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</si>
  <si>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</si>
  <si>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</si>
  <si>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</si>
  <si>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</si>
  <si>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</si>
  <si>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</si>
  <si>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</si>
  <si>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</si>
  <si>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</si>
  <si>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</si>
  <si>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</si>
  <si>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</si>
  <si>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</si>
  <si>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</si>
  <si>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</si>
  <si>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</si>
  <si>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</si>
  <si>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</si>
  <si>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</si>
  <si>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</si>
  <si>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</si>
  <si>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</si>
  <si>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</si>
  <si>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</si>
  <si>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</si>
  <si>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</si>
  <si>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</si>
  <si>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</si>
  <si>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</si>
  <si>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</si>
  <si>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</si>
  <si>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</si>
  <si>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</si>
  <si>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</si>
  <si>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</si>
  <si>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</si>
  <si>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</si>
  <si>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</si>
  <si>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</si>
  <si>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</si>
  <si>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</si>
  <si>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</si>
  <si>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</si>
  <si>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</si>
  <si>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</si>
  <si>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</si>
  <si>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</si>
  <si>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</si>
  <si>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</si>
  <si>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</si>
  <si>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</si>
  <si>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</si>
  <si>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</si>
  <si>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</si>
  <si>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</si>
  <si>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</si>
  <si>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</si>
  <si>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</si>
  <si>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</si>
  <si>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</si>
  <si>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</si>
  <si>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</si>
  <si>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</si>
  <si>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</si>
  <si>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</si>
  <si>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</si>
  <si>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</si>
  <si>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</si>
  <si>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</si>
  <si>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</si>
  <si>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</si>
  <si>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</si>
  <si>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</si>
  <si>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</si>
  <si>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</si>
  <si>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</si>
  <si>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</si>
  <si>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</si>
  <si>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</si>
  <si>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</si>
  <si>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</si>
  <si>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</si>
  <si>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</si>
  <si>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</si>
  <si>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</si>
  <si>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</si>
  <si>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</si>
  <si>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</si>
  <si>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</si>
  <si>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</si>
  <si>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</si>
  <si>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</si>
  <si>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</si>
  <si>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</si>
  <si>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</si>
  <si>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</si>
  <si>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</si>
  <si>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</si>
  <si>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</si>
  <si>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</si>
  <si>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</si>
  <si>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</si>
  <si>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</si>
  <si>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</si>
  <si>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</si>
  <si>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</si>
  <si>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</si>
  <si>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</si>
  <si>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</si>
  <si>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</si>
  <si>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</si>
  <si>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</si>
  <si>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</si>
  <si>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</si>
  <si>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</si>
  <si>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</si>
  <si>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</si>
  <si>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</si>
  <si>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</si>
  <si>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</si>
  <si>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</si>
  <si>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</si>
  <si>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</si>
  <si>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</si>
  <si>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</si>
  <si>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</si>
  <si>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</si>
  <si>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</si>
  <si>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</si>
  <si>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</si>
  <si>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</si>
  <si>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</si>
  <si>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</si>
  <si>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</si>
  <si>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</si>
  <si>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</si>
  <si>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</si>
  <si>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</si>
  <si>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</si>
  <si>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</si>
  <si>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</si>
  <si>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</si>
  <si>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</si>
  <si>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</si>
  <si>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</si>
  <si>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</si>
  <si>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</si>
  <si>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</si>
  <si>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</si>
  <si>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</si>
  <si>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</si>
  <si>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</si>
  <si>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</si>
  <si>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</si>
  <si>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</si>
  <si>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</si>
  <si>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</si>
  <si>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</si>
  <si>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</si>
  <si>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</si>
  <si>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</si>
  <si>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</si>
  <si>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</si>
  <si>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</si>
  <si>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</si>
  <si>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</si>
  <si>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</si>
  <si>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</si>
  <si>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</si>
  <si>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</si>
  <si>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</si>
  <si>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</si>
  <si>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</si>
  <si>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</si>
  <si>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</si>
  <si>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</si>
  <si>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</si>
  <si>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</si>
  <si>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</si>
  <si>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</si>
  <si>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</si>
  <si>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</si>
  <si>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</si>
  <si>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</si>
  <si>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</si>
  <si>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</si>
  <si>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</si>
  <si>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</si>
  <si>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</si>
  <si>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</si>
  <si>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</si>
  <si>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</si>
  <si>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</si>
  <si>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</si>
  <si>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</si>
  <si>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</si>
  <si>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</si>
  <si>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</si>
  <si>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</si>
  <si>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</si>
  <si>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</si>
  <si>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</si>
  <si>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</si>
  <si>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</si>
  <si>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</si>
  <si>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</si>
  <si>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</si>
  <si>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</si>
  <si>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</si>
  <si>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</si>
  <si>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</si>
  <si>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</si>
  <si>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</si>
  <si>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</si>
  <si>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</si>
  <si>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</si>
  <si>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</si>
  <si>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</si>
  <si>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</si>
  <si>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</si>
  <si>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</si>
  <si>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</si>
  <si>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</si>
  <si>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</si>
  <si>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</si>
  <si>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</si>
  <si>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</si>
  <si>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</si>
  <si>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</si>
  <si>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</si>
  <si>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</si>
  <si>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</si>
  <si>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</si>
  <si>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</si>
  <si>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</si>
  <si>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</si>
  <si>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</si>
  <si>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</si>
  <si>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</si>
  <si>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</si>
  <si>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</si>
  <si>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</si>
  <si>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</si>
  <si>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</si>
  <si>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</si>
  <si>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</si>
  <si>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</si>
  <si>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</si>
  <si>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</si>
  <si>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</si>
  <si>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</si>
  <si>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</si>
  <si>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</si>
  <si>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</si>
  <si>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</si>
  <si>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</si>
  <si>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</si>
  <si>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</si>
  <si>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</si>
  <si>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</si>
  <si>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</si>
  <si>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</si>
  <si>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</si>
  <si>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</si>
  <si>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</si>
  <si>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</si>
  <si>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</si>
  <si>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</si>
  <si>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</si>
  <si>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</si>
  <si>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</si>
  <si>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</si>
  <si>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</si>
  <si>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</si>
  <si>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</si>
  <si>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</si>
  <si>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</si>
  <si>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</si>
  <si>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</si>
  <si>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</si>
  <si>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</si>
  <si>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</si>
  <si>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</si>
  <si>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</si>
  <si>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</si>
  <si>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</si>
  <si>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</si>
  <si>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</si>
  <si>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</si>
  <si>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</si>
  <si>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</si>
  <si>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</si>
  <si>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</si>
  <si>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</si>
  <si>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</si>
  <si>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</si>
  <si>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</si>
  <si>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</si>
  <si>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</si>
  <si>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</si>
  <si>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</si>
  <si>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</si>
  <si>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</si>
  <si>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</si>
  <si>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</si>
  <si>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</si>
  <si>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</si>
  <si>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</si>
  <si>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</si>
  <si>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</si>
  <si>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</si>
  <si>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</si>
  <si>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</si>
  <si>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</si>
  <si>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</si>
  <si>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</si>
  <si>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</si>
  <si>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</si>
  <si>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</si>
  <si>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</si>
  <si>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</si>
  <si>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</si>
  <si>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</si>
  <si>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</si>
  <si>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</si>
  <si>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</si>
  <si>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</si>
  <si>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</si>
  <si>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</si>
  <si>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</si>
  <si>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</si>
  <si>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</si>
  <si>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</si>
  <si>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</si>
  <si>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</si>
  <si>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</si>
  <si>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</si>
  <si>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</si>
  <si>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</si>
  <si>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</si>
  <si>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</si>
  <si>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</si>
  <si>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</si>
  <si>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</si>
  <si>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</si>
  <si>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</si>
  <si>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</si>
  <si>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</si>
  <si>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</si>
  <si>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</si>
  <si>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</si>
  <si>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</si>
  <si>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</si>
  <si>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</si>
  <si>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</si>
  <si>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</si>
  <si>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</si>
  <si>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</si>
  <si>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</si>
  <si>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</si>
  <si>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</si>
  <si>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</si>
  <si>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</si>
  <si>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</si>
  <si>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</si>
  <si>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</si>
  <si>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</si>
  <si>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</si>
  <si>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</si>
  <si>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</si>
  <si>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</si>
  <si>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</si>
  <si>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</si>
  <si>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</si>
  <si>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</si>
  <si>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</si>
  <si>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</si>
  <si>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</si>
  <si>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</si>
  <si>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</si>
  <si>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</si>
  <si>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</si>
  <si>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</si>
  <si>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</si>
  <si>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</si>
  <si>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</si>
  <si>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</si>
  <si>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</si>
  <si>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</si>
  <si>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</si>
  <si>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</si>
  <si>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</si>
  <si>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</si>
  <si>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</si>
  <si>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</si>
  <si>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</si>
  <si>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</si>
  <si>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</si>
  <si>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</si>
  <si>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</si>
  <si>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</si>
  <si>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</si>
  <si>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</si>
  <si>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</si>
  <si>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</si>
  <si>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</si>
  <si>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</si>
  <si>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</si>
  <si>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</si>
  <si>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</si>
  <si>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</si>
  <si>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</si>
  <si>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</si>
  <si>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</si>
  <si>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</si>
  <si>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</si>
  <si>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</si>
  <si>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</si>
  <si>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</si>
  <si>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</si>
  <si>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</si>
  <si>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</si>
  <si>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</si>
  <si>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</si>
  <si>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</si>
  <si>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</si>
  <si>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</si>
  <si>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</si>
  <si>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</si>
  <si>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</si>
  <si>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</si>
  <si>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</si>
  <si>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</si>
  <si>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</si>
  <si>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</si>
  <si>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</si>
  <si>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</si>
  <si>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</si>
  <si>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</si>
  <si>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</si>
  <si>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</si>
  <si>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</si>
  <si>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</si>
  <si>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</si>
  <si>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</si>
  <si>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</si>
  <si>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</si>
  <si>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</si>
  <si>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</si>
  <si>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</si>
  <si>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</si>
  <si>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</si>
  <si>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</si>
  <si>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</si>
  <si>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</si>
  <si>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</si>
  <si>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</si>
  <si>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</si>
  <si>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</si>
  <si>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</si>
  <si>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</si>
  <si>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</si>
  <si>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</si>
  <si>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</si>
  <si>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</si>
  <si>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</si>
  <si>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</si>
  <si>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</si>
  <si>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</si>
  <si>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</si>
  <si>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</si>
  <si>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</si>
  <si>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</si>
  <si>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</si>
  <si>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</si>
  <si>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</si>
  <si>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</si>
  <si>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</si>
  <si>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</si>
  <si>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</si>
  <si>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</si>
  <si>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</si>
  <si>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</si>
  <si>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</si>
  <si>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</si>
  <si>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</si>
  <si>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</si>
  <si>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</si>
  <si>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</si>
  <si>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</si>
  <si>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</si>
  <si>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</si>
  <si>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</si>
  <si>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</si>
  <si>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</si>
  <si>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</si>
  <si>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</si>
  <si>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</si>
  <si>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</si>
  <si>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</si>
  <si>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</si>
  <si>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</si>
  <si>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</si>
  <si>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</si>
  <si>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</si>
  <si>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</si>
  <si>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</si>
  <si>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</si>
  <si>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</si>
  <si>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</si>
  <si>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</si>
  <si>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</si>
  <si>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</si>
  <si>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</si>
  <si>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</si>
  <si>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</si>
  <si>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</si>
  <si>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</si>
  <si>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</si>
  <si>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</si>
  <si>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</si>
  <si>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</si>
  <si>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</si>
  <si>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</si>
  <si>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</si>
  <si>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</si>
  <si>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</si>
  <si>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</si>
  <si>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</si>
  <si>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</si>
  <si>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</si>
  <si>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</si>
  <si>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</si>
  <si>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</si>
  <si>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</si>
  <si>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</si>
  <si>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</si>
  <si>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</si>
  <si>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</si>
  <si>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</si>
  <si>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</si>
  <si>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</si>
  <si>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</si>
  <si>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</si>
  <si>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</si>
  <si>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</si>
  <si>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</si>
  <si>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</si>
  <si>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</si>
  <si>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</si>
  <si>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</si>
  <si>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</si>
  <si>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</si>
  <si>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</si>
  <si>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</si>
  <si>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</si>
  <si>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</si>
  <si>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</si>
  <si>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</si>
  <si>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</si>
  <si>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</si>
  <si>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</si>
  <si>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</si>
  <si>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</si>
  <si>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</si>
  <si>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</si>
  <si>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</si>
  <si>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</si>
  <si>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</si>
  <si>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</si>
  <si>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</si>
  <si>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</si>
  <si>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</si>
  <si>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</si>
  <si>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</si>
  <si>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</si>
  <si>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</si>
  <si>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</si>
  <si>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</si>
  <si>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</si>
  <si>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</si>
  <si>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</si>
  <si>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</si>
  <si>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</si>
  <si>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</si>
  <si>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</si>
  <si>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</si>
  <si>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</si>
  <si>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</si>
  <si>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</si>
  <si>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</si>
  <si>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</si>
  <si>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</si>
  <si>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</si>
  <si>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</si>
  <si>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</si>
  <si>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</si>
  <si>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</si>
  <si>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</si>
  <si>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</si>
  <si>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</si>
  <si>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</si>
  <si>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</si>
  <si>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</si>
  <si>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</si>
  <si>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</si>
  <si>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</si>
  <si>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</si>
  <si>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</si>
  <si>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</si>
  <si>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</si>
  <si>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</si>
  <si>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</si>
  <si>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</si>
  <si>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</si>
  <si>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</si>
  <si>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</si>
  <si>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</si>
  <si>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</si>
  <si>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</si>
  <si>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</si>
  <si>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</si>
  <si>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</si>
  <si>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</si>
  <si>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</si>
  <si>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</si>
  <si>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</si>
  <si>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</si>
  <si>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</si>
  <si>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</si>
  <si>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</si>
  <si>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</si>
  <si>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</si>
  <si>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</si>
  <si>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</si>
  <si>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</si>
  <si>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</si>
  <si>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</si>
  <si>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</si>
  <si>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</si>
  <si>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</si>
  <si>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</si>
  <si>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</si>
  <si>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</si>
  <si>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</si>
  <si>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</si>
  <si>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</si>
  <si>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</si>
  <si>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</si>
  <si>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</si>
  <si>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</si>
  <si>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</si>
  <si>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</si>
  <si>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</si>
  <si>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</si>
  <si>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</si>
  <si>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</si>
  <si>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</si>
  <si>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</si>
  <si>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</si>
  <si>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</si>
  <si>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</si>
  <si>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</si>
  <si>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</si>
  <si>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</si>
  <si>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</si>
  <si>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</si>
  <si>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</si>
  <si>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</si>
  <si>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</si>
  <si>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</si>
  <si>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</si>
  <si>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</si>
  <si>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</si>
  <si>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</si>
  <si>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</si>
  <si>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</si>
  <si>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</si>
  <si>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</si>
  <si>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</si>
  <si>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</si>
  <si>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</si>
  <si>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</si>
  <si>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</si>
  <si>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</si>
  <si>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</si>
  <si>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</si>
  <si>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</si>
  <si>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</si>
  <si>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</si>
  <si>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</si>
  <si>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</si>
  <si>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</si>
  <si>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</si>
  <si>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</si>
  <si>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</si>
  <si>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</si>
  <si>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</si>
  <si>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</si>
  <si>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</si>
  <si>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</si>
  <si>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</si>
  <si>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</si>
  <si>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</si>
  <si>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</si>
  <si>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</si>
  <si>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</si>
  <si>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</si>
  <si>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</si>
  <si>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</si>
  <si>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</si>
  <si>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</si>
  <si>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</si>
  <si>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</si>
  <si>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</si>
  <si>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</si>
  <si>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</si>
  <si>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</si>
  <si>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</si>
  <si>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</si>
  <si>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</si>
  <si>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</si>
  <si>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</si>
  <si>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</si>
  <si>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</si>
  <si>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</si>
  <si>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</si>
  <si>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</si>
  <si>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</si>
  <si>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</si>
  <si>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</si>
  <si>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</si>
  <si>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</si>
  <si>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</si>
  <si>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</si>
  <si>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</si>
  <si>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</si>
  <si>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</si>
  <si>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</si>
  <si>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</si>
  <si>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</si>
  <si>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</si>
  <si>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</si>
  <si>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</si>
  <si>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</si>
  <si>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</si>
  <si>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</si>
  <si>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</si>
  <si>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</si>
  <si>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</si>
  <si>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</si>
  <si>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</si>
  <si>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</si>
  <si>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</si>
  <si>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</si>
  <si>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</si>
  <si>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</si>
  <si>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</si>
  <si>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</si>
  <si>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</si>
  <si>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</si>
  <si>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</si>
  <si>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</si>
  <si>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</si>
  <si>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</si>
  <si>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</si>
  <si>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</si>
  <si>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</si>
  <si>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</si>
  <si>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</si>
  <si>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</si>
  <si>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</si>
  <si>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</si>
  <si>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</si>
  <si>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</si>
  <si>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</si>
  <si>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</si>
  <si>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</si>
  <si>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</si>
  <si>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</si>
  <si>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</si>
  <si>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</si>
  <si>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</si>
  <si>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</si>
  <si>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</si>
  <si>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</si>
  <si>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</si>
  <si>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</si>
  <si>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</si>
  <si>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</si>
  <si>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</si>
  <si>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</si>
  <si>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</si>
  <si>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</si>
  <si>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</si>
  <si>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</si>
  <si>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</si>
  <si>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</si>
  <si>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</si>
  <si>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</si>
  <si>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</si>
  <si>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</si>
  <si>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</si>
  <si>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</si>
  <si>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</si>
  <si>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</si>
  <si>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</si>
  <si>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</si>
  <si>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</si>
  <si>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</si>
  <si>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</si>
  <si>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</si>
  <si>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</si>
  <si>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</si>
  <si>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</si>
  <si>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</si>
  <si>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</si>
  <si>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</si>
  <si>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</si>
  <si>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</si>
  <si>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</si>
  <si>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</si>
  <si>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</si>
  <si>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</si>
  <si>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</si>
  <si>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</si>
  <si>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</si>
  <si>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</si>
  <si>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</si>
  <si>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</si>
  <si>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</si>
  <si>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</si>
  <si>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</si>
  <si>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</si>
  <si>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</si>
  <si>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</si>
  <si>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</si>
  <si>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</si>
  <si>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</si>
  <si>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</si>
  <si>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</si>
  <si>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</si>
  <si>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</si>
  <si>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</si>
  <si>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</si>
  <si>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</si>
  <si>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</si>
  <si>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</si>
  <si>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</si>
  <si>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</si>
  <si>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</si>
  <si>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</si>
  <si>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</si>
  <si>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</si>
  <si>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</si>
  <si>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</si>
  <si>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</si>
  <si>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</si>
  <si>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</si>
  <si>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</si>
  <si>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</si>
  <si>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</si>
  <si>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</si>
  <si>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</si>
  <si>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</si>
  <si>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</si>
  <si>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</si>
  <si>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</si>
  <si>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</si>
  <si>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</si>
  <si>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</si>
  <si>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</si>
  <si>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</si>
  <si>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</si>
  <si>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</si>
  <si>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</si>
  <si>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</si>
  <si>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</si>
  <si>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</si>
  <si>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</si>
  <si>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</si>
  <si>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</si>
  <si>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</si>
  <si>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</si>
  <si>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</si>
  <si>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</si>
  <si>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</si>
  <si>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</si>
  <si>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</si>
  <si>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</si>
  <si>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</si>
  <si>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</si>
  <si>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</si>
  <si>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</si>
  <si>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</si>
  <si>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</si>
  <si>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</si>
  <si>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</si>
  <si>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</si>
  <si>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</si>
  <si>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</si>
  <si>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</si>
  <si>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</si>
  <si>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</si>
  <si>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</si>
  <si>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</si>
  <si>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</si>
  <si>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</si>
  <si>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</si>
  <si>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</si>
  <si>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</si>
  <si>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</si>
  <si>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</si>
  <si>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</si>
  <si>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</si>
  <si>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</si>
  <si>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</si>
  <si>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</si>
  <si>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</si>
  <si>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</si>
  <si>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</si>
  <si>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</si>
  <si>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</si>
  <si>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</si>
  <si>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</si>
  <si>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</si>
  <si>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</si>
  <si>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</si>
  <si>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</si>
  <si>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</si>
  <si>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</si>
  <si>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</si>
  <si>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</si>
  <si>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</si>
  <si>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</si>
  <si>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</si>
  <si>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</si>
  <si>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</si>
  <si>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</si>
  <si>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</si>
  <si>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</si>
  <si>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</si>
  <si>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</si>
  <si>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</si>
  <si>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</si>
  <si>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</si>
  <si>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</si>
  <si>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</si>
  <si>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</si>
  <si>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</si>
  <si>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</si>
  <si>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</si>
  <si>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</si>
  <si>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</si>
  <si>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</si>
  <si>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</si>
  <si>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</si>
  <si>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</si>
  <si>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</si>
  <si>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</si>
  <si>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</si>
  <si>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</si>
  <si>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</si>
  <si>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</si>
  <si>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</si>
  <si>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</si>
  <si>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</si>
  <si>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</si>
  <si>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</si>
  <si>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</si>
  <si>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</si>
  <si>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</si>
  <si>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</si>
  <si>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</si>
  <si>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</si>
  <si>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</si>
  <si>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</si>
  <si>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</si>
  <si>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</si>
  <si>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</si>
  <si>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</si>
  <si>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</si>
  <si>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</si>
  <si>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</si>
  <si>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</si>
  <si>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</si>
  <si>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</si>
  <si>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</si>
  <si>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</si>
  <si>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</si>
  <si>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</si>
  <si>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</si>
  <si>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</si>
  <si>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</si>
  <si>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</si>
  <si>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</si>
  <si>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</si>
  <si>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</si>
  <si>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</si>
  <si>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</si>
  <si>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</si>
  <si>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</si>
  <si>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</si>
  <si>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</si>
  <si>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</si>
  <si>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</si>
  <si>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</si>
  <si>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</si>
  <si>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</si>
  <si>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</si>
  <si>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</si>
  <si>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</si>
  <si>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</si>
  <si>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</si>
  <si>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</si>
  <si>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</si>
  <si>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</si>
  <si>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</si>
  <si>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</si>
  <si>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</si>
  <si>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</si>
  <si>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</si>
  <si>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</si>
  <si>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</si>
  <si>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</si>
  <si>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</si>
  <si>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</si>
  <si>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</si>
  <si>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</si>
  <si>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</si>
  <si>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</si>
  <si>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</si>
  <si>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</si>
  <si>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</si>
  <si>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</si>
  <si>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</si>
  <si>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</si>
  <si>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</si>
  <si>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</si>
  <si>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</si>
  <si>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</si>
  <si>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</si>
  <si>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</si>
  <si>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</si>
  <si>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</si>
  <si>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</si>
  <si>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</si>
  <si>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</si>
  <si>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</si>
  <si>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</si>
  <si>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</si>
  <si>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</si>
  <si>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</si>
  <si>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</si>
  <si>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</si>
  <si>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</si>
  <si>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</si>
  <si>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</si>
  <si>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</si>
  <si>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</si>
  <si>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</si>
  <si>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</si>
  <si>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</si>
  <si>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</si>
  <si>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</si>
  <si>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</si>
  <si>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</si>
  <si>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</si>
  <si>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</si>
  <si>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</si>
  <si>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</si>
  <si>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</si>
  <si>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</si>
  <si>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</si>
  <si>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</si>
  <si>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</si>
  <si>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</si>
  <si>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</si>
  <si>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</si>
  <si>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</si>
  <si>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</si>
  <si>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</si>
  <si>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</si>
  <si>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</si>
  <si>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</si>
  <si>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</si>
  <si>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</si>
  <si>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</si>
  <si>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</si>
  <si>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</si>
  <si>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</si>
  <si>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</si>
  <si>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</si>
  <si>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</si>
  <si>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</si>
  <si>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</si>
  <si>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</si>
  <si>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</si>
  <si>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</si>
  <si>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</si>
  <si>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</si>
  <si>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</si>
  <si>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</si>
  <si>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</si>
  <si>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</si>
  <si>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</si>
  <si>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</si>
  <si>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</si>
  <si>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</si>
  <si>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</si>
  <si>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</si>
  <si>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</si>
  <si>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</si>
  <si>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</si>
  <si>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</si>
  <si>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</si>
  <si>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</si>
  <si>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</si>
  <si>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</si>
  <si>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</si>
  <si>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</si>
  <si>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</si>
  <si>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</si>
  <si>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</si>
  <si>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</si>
  <si>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</si>
  <si>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</si>
  <si>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</si>
  <si>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</si>
  <si>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</si>
  <si>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</si>
  <si>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</si>
  <si>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</si>
  <si>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</si>
  <si>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</si>
  <si>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</si>
  <si>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</si>
  <si>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</si>
  <si>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</si>
  <si>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</si>
  <si>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</si>
  <si>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</si>
  <si>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</si>
  <si>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</si>
  <si>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</si>
  <si>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</si>
  <si>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</si>
  <si>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</si>
  <si>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</si>
  <si>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</si>
  <si>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</si>
  <si>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</si>
  <si>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</si>
  <si>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</si>
  <si>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</si>
  <si>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</si>
  <si>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</si>
  <si>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</si>
  <si>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</si>
  <si>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</si>
  <si>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</si>
  <si>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</si>
  <si>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</si>
  <si>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</si>
  <si>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</si>
  <si>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</si>
  <si>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</si>
  <si>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</si>
  <si>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</si>
  <si>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</si>
  <si>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</si>
  <si>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</si>
  <si>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</si>
  <si>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</si>
  <si>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</si>
  <si>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</si>
  <si>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</si>
  <si>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</si>
  <si>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</si>
  <si>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</si>
  <si>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</si>
  <si>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</si>
  <si>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</si>
  <si>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</si>
  <si>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</si>
  <si>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</si>
  <si>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</si>
  <si>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</si>
  <si>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</si>
  <si>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</si>
  <si>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</si>
  <si>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</si>
  <si>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</si>
  <si>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</si>
  <si>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</si>
  <si>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</si>
  <si>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</si>
  <si>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</si>
  <si>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</si>
  <si>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</si>
  <si>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</si>
  <si>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</si>
  <si>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</si>
  <si>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</si>
  <si>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</si>
  <si>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</si>
  <si>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</si>
  <si>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</si>
  <si>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</si>
  <si>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</si>
  <si>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</si>
  <si>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</si>
  <si>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</si>
  <si>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</si>
  <si>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</si>
  <si>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</si>
  <si>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</si>
  <si>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</si>
  <si>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</si>
  <si>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</si>
  <si>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</si>
  <si>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</si>
  <si>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</si>
  <si>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</si>
  <si>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</si>
  <si>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</si>
  <si>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</si>
  <si>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</si>
  <si>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</si>
  <si>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</si>
  <si>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</si>
  <si>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</si>
  <si>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</si>
  <si>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</si>
  <si>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</si>
  <si>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</si>
  <si>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</si>
  <si>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</si>
  <si>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</si>
  <si>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</si>
  <si>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</si>
  <si>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</si>
  <si>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</si>
  <si>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</si>
  <si>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</si>
  <si>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</si>
  <si>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</si>
  <si>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</si>
  <si>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</si>
  <si>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</si>
  <si>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</si>
  <si>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</si>
  <si>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</si>
  <si>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</si>
  <si>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</si>
  <si>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</si>
  <si>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</si>
  <si>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</si>
  <si>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</si>
  <si>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</si>
  <si>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</si>
  <si>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</si>
  <si>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</si>
  <si>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</si>
  <si>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</si>
  <si>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</si>
  <si>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</si>
  <si>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</si>
  <si>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</si>
  <si>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</si>
  <si>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</si>
  <si>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</si>
  <si>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</si>
  <si>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</si>
  <si>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</si>
  <si>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</si>
  <si>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</si>
  <si>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</si>
  <si>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</si>
  <si>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</si>
  <si>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</si>
  <si>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</si>
  <si>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</si>
  <si>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</si>
  <si>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</si>
  <si>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</si>
  <si>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</si>
  <si>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</si>
  <si>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</si>
  <si>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</si>
  <si>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</si>
  <si>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</si>
  <si>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</si>
  <si>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</si>
  <si>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</si>
  <si>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</si>
  <si>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</si>
  <si>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</si>
  <si>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</si>
  <si>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</si>
  <si>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</si>
  <si>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</si>
  <si>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</si>
  <si>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</si>
  <si>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</si>
  <si>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</si>
  <si>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</si>
  <si>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</si>
  <si>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</si>
  <si>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</si>
  <si>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</si>
  <si>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</si>
  <si>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</si>
  <si>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</si>
  <si>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</si>
  <si>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</si>
  <si>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</si>
  <si>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</si>
  <si>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</si>
  <si>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</si>
  <si>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</si>
  <si>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</si>
  <si>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</si>
  <si>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</si>
  <si>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</si>
  <si>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</si>
  <si>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</si>
  <si>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</si>
  <si>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</si>
  <si>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</si>
  <si>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</si>
  <si>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</si>
  <si>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</si>
  <si>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</si>
  <si>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</si>
  <si>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</si>
  <si>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</si>
  <si>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</si>
  <si>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</si>
  <si>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</si>
  <si>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</si>
  <si>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</si>
  <si>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</si>
  <si>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</si>
  <si>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</si>
  <si>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</si>
  <si>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</si>
  <si>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</si>
  <si>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</si>
  <si>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</si>
  <si>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</si>
  <si>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</si>
  <si>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</si>
  <si>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</si>
  <si>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</si>
  <si>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</si>
  <si>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</si>
  <si>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</si>
  <si>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</si>
  <si>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</si>
  <si>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</si>
  <si>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</si>
  <si>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</si>
  <si>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</si>
  <si>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</si>
  <si>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</si>
  <si>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</si>
  <si>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</si>
  <si>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</si>
  <si>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</si>
  <si>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</si>
  <si>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</si>
  <si>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</si>
  <si>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</si>
  <si>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</si>
  <si>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</si>
  <si>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</si>
  <si>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</si>
  <si>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</si>
  <si>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</si>
  <si>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</si>
  <si>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</si>
  <si>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</si>
  <si>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</si>
  <si>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</si>
  <si>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</si>
  <si>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</si>
  <si>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</si>
  <si>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</si>
  <si>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</si>
  <si>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</si>
  <si>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</si>
  <si>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</si>
  <si>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</si>
  <si>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</si>
  <si>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</si>
  <si>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</si>
  <si>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</si>
  <si>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</si>
  <si>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</si>
  <si>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</si>
  <si>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</si>
  <si>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</si>
  <si>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</si>
  <si>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</si>
  <si>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</si>
  <si>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</si>
  <si>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</si>
  <si>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</si>
  <si>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</si>
  <si>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</si>
  <si>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</si>
  <si>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</si>
  <si>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</si>
  <si>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</si>
  <si>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</si>
  <si>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</si>
  <si>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</si>
  <si>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</si>
  <si>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</si>
  <si>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</si>
  <si>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</si>
  <si>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</si>
  <si>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</si>
  <si>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</si>
  <si>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</si>
  <si>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</si>
  <si>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</si>
  <si>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</si>
  <si>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</si>
  <si>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</si>
  <si>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</si>
  <si>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</si>
  <si>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</si>
  <si>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</si>
  <si>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</si>
  <si>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</si>
  <si>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</si>
  <si>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</si>
  <si>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</si>
  <si>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</si>
  <si>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</si>
  <si>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</si>
  <si>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</si>
  <si>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</si>
  <si>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</si>
  <si>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</si>
  <si>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</si>
  <si>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</si>
  <si>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</si>
  <si>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</si>
  <si>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</si>
  <si>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</si>
  <si>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</si>
  <si>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</si>
  <si>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</si>
  <si>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</si>
  <si>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</si>
  <si>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</si>
  <si>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</si>
  <si>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</si>
  <si>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</si>
  <si>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</si>
  <si>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</si>
  <si>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</si>
  <si>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</si>
  <si>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</si>
  <si>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</si>
  <si>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</si>
  <si>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</si>
  <si>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</si>
  <si>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</si>
  <si>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</si>
  <si>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</si>
  <si>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</si>
  <si>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</si>
  <si>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</si>
  <si>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</si>
  <si>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</si>
  <si>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</si>
  <si>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</si>
  <si>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</si>
  <si>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</si>
  <si>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</si>
  <si>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</si>
  <si>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</si>
  <si>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</si>
  <si>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</si>
  <si>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</si>
  <si>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</si>
  <si>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</si>
  <si>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</si>
  <si>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</si>
  <si>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</si>
  <si>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</si>
  <si>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</si>
  <si>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</si>
  <si>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</si>
  <si>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</si>
  <si>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</si>
  <si>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</si>
  <si>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</si>
  <si>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</si>
  <si>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</si>
  <si>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</si>
  <si>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</si>
  <si>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</si>
  <si>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</si>
  <si>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</si>
  <si>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</si>
  <si>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</si>
  <si>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</si>
  <si>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</si>
  <si>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</si>
  <si>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</si>
  <si>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</si>
  <si>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</si>
  <si>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</si>
  <si>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</si>
  <si>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</si>
  <si>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</si>
  <si>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</si>
  <si>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</si>
  <si>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</si>
  <si>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</si>
  <si>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</si>
  <si>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</si>
  <si>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</si>
  <si>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</si>
  <si>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</si>
  <si>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</si>
  <si>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</si>
  <si>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</si>
  <si>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</si>
  <si>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</si>
  <si>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</si>
  <si>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</si>
  <si>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</si>
  <si>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</si>
  <si>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</si>
  <si>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</si>
  <si>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</si>
  <si>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</si>
  <si>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</si>
  <si>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</si>
  <si>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</si>
  <si>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</si>
  <si>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</si>
  <si>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</si>
  <si>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</si>
  <si>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</si>
  <si>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</si>
  <si>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</si>
  <si>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</si>
  <si>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</si>
  <si>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</si>
  <si>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</si>
  <si>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</si>
  <si>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</si>
  <si>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</si>
  <si>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</si>
  <si>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</si>
  <si>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</si>
  <si>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</si>
  <si>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</si>
  <si>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</si>
  <si>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</si>
  <si>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</si>
  <si>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</si>
  <si>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</si>
  <si>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</si>
  <si>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</si>
  <si>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</si>
  <si>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</si>
  <si>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</si>
  <si>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</si>
  <si>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</si>
  <si>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</si>
  <si>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</si>
  <si>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</si>
  <si>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</si>
  <si>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</si>
  <si>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</si>
  <si>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</si>
  <si>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</si>
  <si>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</si>
  <si>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</si>
  <si>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</si>
  <si>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</si>
  <si>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</si>
  <si>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</si>
  <si>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</si>
  <si>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</si>
  <si>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</si>
  <si>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</si>
  <si>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</si>
  <si>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</si>
  <si>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</si>
  <si>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</si>
  <si>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</si>
  <si>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</si>
  <si>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</si>
  <si>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</si>
  <si>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</si>
  <si>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</si>
  <si>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</si>
  <si>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</si>
  <si>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</si>
  <si>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</si>
  <si>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</si>
  <si>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</si>
  <si>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</si>
  <si>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</si>
  <si>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</si>
  <si>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</si>
  <si>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</si>
  <si>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</si>
  <si>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</si>
  <si>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</si>
  <si>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</si>
  <si>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</si>
  <si>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</si>
  <si>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</si>
  <si>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</si>
  <si>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</si>
  <si>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</si>
  <si>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</si>
  <si>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</si>
  <si>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</si>
  <si>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</si>
  <si>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</si>
  <si>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</si>
  <si>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</si>
  <si>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</si>
  <si>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</si>
  <si>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</si>
  <si>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</si>
  <si>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</si>
  <si>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</si>
  <si>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</si>
  <si>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</si>
  <si>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</si>
  <si>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</si>
  <si>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</si>
  <si>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</si>
  <si>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</si>
  <si>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</si>
  <si>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</si>
  <si>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</si>
  <si>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</si>
  <si>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</si>
  <si>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</si>
  <si>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</si>
  <si>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</si>
  <si>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</si>
  <si>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</si>
  <si>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</si>
  <si>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</si>
  <si>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</si>
  <si>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</si>
  <si>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</si>
  <si>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</si>
  <si>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</si>
  <si>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</si>
  <si>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</si>
  <si>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</si>
  <si>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</si>
  <si>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</si>
  <si>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</si>
  <si>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</si>
  <si>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</si>
  <si>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</si>
  <si>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</si>
  <si>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</si>
  <si>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</si>
  <si>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</si>
  <si>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</si>
  <si>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</si>
  <si>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</si>
  <si>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</si>
  <si>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</si>
  <si>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</si>
  <si>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</si>
  <si>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</si>
  <si>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</si>
  <si>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</si>
  <si>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</si>
  <si>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</si>
  <si>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</si>
  <si>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</si>
  <si>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</si>
  <si>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</si>
  <si>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</si>
  <si>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</si>
  <si>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</si>
  <si>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</si>
  <si>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</si>
  <si>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</si>
  <si>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</si>
  <si>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</si>
  <si>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</si>
  <si>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</si>
  <si>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</si>
  <si>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</si>
  <si>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</si>
  <si>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</si>
  <si>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</si>
  <si>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</si>
  <si>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</si>
  <si>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</si>
  <si>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</si>
  <si>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</si>
  <si>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</si>
  <si>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</si>
  <si>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</si>
  <si>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</si>
  <si>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</si>
  <si>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</si>
  <si>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</si>
  <si>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</si>
  <si>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</si>
  <si>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</si>
  <si>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</si>
  <si>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</si>
  <si>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</si>
  <si>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</si>
  <si>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</si>
  <si>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</si>
  <si>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</si>
  <si>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</si>
  <si>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</si>
  <si>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</si>
  <si>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</si>
  <si>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</si>
  <si>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</si>
  <si>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</si>
  <si>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</si>
  <si>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</si>
  <si>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</si>
  <si>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</si>
  <si>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</si>
  <si>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</si>
  <si>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</si>
  <si>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</si>
  <si>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</si>
  <si>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</si>
  <si>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</si>
  <si>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</si>
  <si>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</si>
  <si>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</si>
  <si>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</si>
  <si>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</si>
  <si>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</si>
  <si>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</si>
  <si>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</si>
  <si>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</si>
  <si>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</si>
  <si>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</si>
  <si>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</si>
  <si>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</si>
  <si>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</si>
  <si>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</si>
  <si>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</si>
  <si>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</si>
  <si>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</si>
  <si>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</si>
  <si>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</si>
  <si>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</si>
  <si>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</si>
  <si>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</si>
  <si>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</si>
  <si>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</si>
  <si>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</si>
  <si>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</si>
  <si>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</si>
  <si>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</si>
  <si>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</si>
  <si>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</si>
  <si>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</si>
  <si>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</si>
  <si>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</si>
  <si>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</si>
  <si>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</si>
  <si>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</si>
  <si>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</si>
  <si>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</si>
  <si>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</si>
  <si>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</si>
  <si>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</si>
  <si>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</si>
  <si>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</si>
  <si>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</si>
  <si>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</si>
  <si>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</si>
  <si>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</si>
  <si>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</si>
  <si>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</si>
  <si>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</si>
  <si>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</si>
  <si>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</si>
  <si>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</si>
  <si>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</si>
  <si>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</si>
  <si>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</si>
  <si>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</si>
  <si>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</si>
  <si>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</si>
  <si>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</si>
  <si>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</si>
  <si>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</si>
  <si>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</si>
  <si>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</si>
  <si>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</si>
  <si>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</si>
  <si>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</si>
  <si>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</si>
  <si>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</si>
  <si>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</si>
  <si>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</si>
  <si>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</si>
  <si>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</si>
  <si>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</si>
  <si>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</si>
  <si>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</si>
  <si>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</si>
  <si>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</si>
  <si>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</si>
  <si>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</si>
  <si>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</si>
  <si>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</si>
  <si>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</si>
  <si>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</si>
  <si>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</si>
  <si>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</si>
  <si>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</si>
  <si>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</si>
  <si>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</si>
  <si>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</si>
  <si>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</si>
  <si>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</si>
  <si>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</si>
  <si>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</si>
  <si>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</si>
  <si>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</si>
  <si>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</si>
  <si>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</si>
  <si>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</si>
  <si>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</si>
  <si>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</si>
  <si>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</si>
  <si>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</si>
  <si>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</si>
  <si>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</si>
  <si>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</si>
  <si>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</si>
  <si>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</si>
  <si>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</si>
  <si>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</si>
  <si>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</si>
  <si>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</si>
  <si>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</si>
  <si>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</si>
  <si>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</si>
  <si>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</si>
  <si>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</si>
  <si>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</si>
  <si>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</si>
  <si>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</si>
  <si>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</si>
  <si>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</si>
  <si>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</si>
  <si>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</si>
  <si>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</si>
  <si>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</si>
  <si>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</si>
  <si>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</si>
  <si>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</si>
  <si>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</si>
  <si>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</si>
  <si>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</si>
  <si>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</si>
  <si>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</si>
  <si>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</si>
  <si>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</si>
  <si>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</si>
  <si>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</si>
  <si>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</si>
  <si>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</si>
  <si>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</si>
  <si>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</si>
  <si>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</si>
  <si>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</si>
  <si>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</si>
  <si>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</si>
  <si>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</si>
  <si>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</si>
  <si>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</si>
  <si>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</si>
  <si>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</si>
  <si>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</si>
  <si>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</si>
  <si>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</si>
  <si>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</si>
  <si>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</si>
  <si>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</si>
  <si>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</si>
  <si>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</si>
  <si>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</si>
  <si>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</si>
  <si>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</si>
  <si>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</si>
  <si>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</si>
  <si>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</si>
  <si>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</si>
  <si>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</si>
  <si>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</si>
  <si>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</si>
  <si>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</si>
  <si>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</si>
  <si>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</si>
  <si>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</si>
  <si>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</si>
  <si>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</si>
  <si>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</si>
  <si>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</si>
  <si>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</si>
  <si>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</si>
  <si>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</si>
  <si>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</si>
  <si>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</si>
  <si>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</si>
  <si>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</si>
  <si>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</si>
  <si>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</si>
  <si>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</si>
  <si>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</si>
  <si>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</si>
  <si>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</si>
  <si>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</si>
  <si>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</si>
  <si>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</si>
  <si>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</si>
  <si>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</si>
  <si>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</si>
  <si>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</si>
  <si>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</si>
  <si>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</si>
  <si>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</si>
  <si>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</si>
  <si>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</si>
  <si>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</si>
  <si>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</si>
  <si>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</si>
  <si>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</si>
  <si>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</si>
  <si>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</si>
  <si>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</si>
  <si>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</si>
  <si>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</si>
  <si>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</si>
  <si>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</si>
  <si>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</si>
  <si>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</si>
  <si>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</si>
  <si>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</si>
  <si>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</si>
  <si>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</si>
  <si>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</si>
  <si>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</si>
  <si>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</si>
  <si>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</si>
  <si>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</si>
  <si>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</si>
  <si>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</si>
  <si>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</si>
  <si>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</si>
  <si>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</si>
  <si>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</si>
  <si>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</si>
  <si>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</si>
  <si>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</si>
  <si>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</si>
  <si>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</si>
  <si>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</si>
  <si>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</si>
  <si>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</si>
  <si>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</si>
  <si>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</si>
  <si>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</si>
  <si>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</si>
  <si>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</si>
  <si>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</si>
  <si>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</si>
  <si>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</si>
  <si>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</si>
  <si>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</si>
  <si>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</si>
  <si>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</si>
  <si>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</si>
  <si>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</si>
  <si>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</si>
  <si>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</si>
  <si>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</si>
  <si>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</si>
  <si>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</si>
  <si>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</si>
  <si>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</si>
  <si>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</si>
  <si>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</si>
  <si>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</si>
  <si>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</si>
  <si>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</si>
  <si>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</si>
  <si>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</si>
  <si>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</si>
  <si>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</si>
  <si>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</si>
  <si>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</si>
  <si>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</si>
  <si>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</si>
  <si>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</si>
  <si>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</si>
  <si>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</si>
  <si>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</si>
  <si>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</si>
  <si>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</si>
  <si>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</si>
  <si>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</si>
  <si>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</si>
  <si>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</si>
  <si>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</si>
  <si>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</si>
  <si>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</si>
  <si>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</si>
  <si>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</si>
  <si>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</si>
  <si>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</si>
  <si>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</si>
  <si>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</si>
  <si>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</si>
  <si>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</si>
  <si>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</si>
  <si>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</si>
  <si>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</si>
  <si>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</si>
  <si>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</si>
  <si>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</si>
  <si>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</si>
  <si>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</si>
  <si>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</si>
  <si>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</si>
  <si>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</si>
  <si>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</si>
  <si>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</si>
  <si>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</si>
  <si>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</si>
  <si>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</si>
  <si>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</si>
  <si>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</si>
  <si>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</si>
  <si>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</si>
  <si>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</si>
  <si>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</si>
  <si>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</si>
  <si>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</si>
  <si>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</si>
  <si>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</si>
  <si>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</si>
  <si>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</si>
  <si>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</si>
  <si>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</si>
  <si>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</si>
  <si>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</si>
  <si>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</si>
  <si>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</si>
  <si>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</si>
  <si>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</si>
  <si>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</si>
  <si>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</si>
  <si>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</si>
  <si>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</si>
  <si>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</si>
  <si>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</si>
  <si>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</si>
  <si>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</si>
  <si>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</si>
  <si>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</si>
  <si>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</si>
  <si>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</si>
  <si>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</si>
  <si>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</si>
  <si>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</si>
  <si>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</si>
  <si>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</si>
  <si>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</si>
  <si>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</si>
  <si>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</si>
  <si>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</si>
  <si>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</si>
  <si>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</si>
  <si>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</si>
  <si>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</si>
  <si>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</si>
  <si>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</si>
  <si>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</si>
  <si>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</si>
  <si>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</si>
  <si>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</si>
  <si>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</si>
  <si>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</si>
  <si>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</si>
  <si>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</si>
  <si>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</si>
  <si>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</si>
  <si>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</si>
  <si>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</si>
  <si>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</si>
  <si>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</si>
  <si>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</si>
  <si>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</si>
  <si>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</si>
  <si>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</si>
  <si>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</si>
  <si>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</si>
  <si>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</si>
  <si>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</si>
  <si>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</si>
  <si>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</si>
  <si>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</si>
  <si>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</si>
  <si>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</si>
  <si>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</si>
  <si>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</si>
  <si>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</si>
  <si>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</si>
  <si>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</si>
  <si>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</si>
  <si>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</si>
  <si>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</si>
  <si>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</si>
  <si>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</si>
  <si>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</si>
  <si>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</si>
  <si>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</si>
  <si>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</si>
  <si>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</si>
  <si>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</si>
  <si>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</si>
  <si>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</si>
  <si>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</si>
  <si>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</si>
  <si>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</si>
  <si>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</si>
  <si>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</si>
  <si>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</si>
  <si>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</si>
  <si>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</si>
  <si>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</si>
  <si>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</si>
  <si>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</si>
  <si>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</si>
  <si>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</si>
  <si>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</si>
  <si>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</si>
  <si>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</si>
  <si>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</si>
  <si>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</si>
  <si>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</si>
  <si>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</si>
  <si>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</si>
  <si>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</si>
  <si>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</si>
  <si>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</si>
  <si>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</si>
  <si>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</si>
  <si>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</si>
  <si>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</si>
  <si>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</si>
  <si>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</si>
  <si>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</si>
  <si>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</si>
  <si>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</si>
  <si>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</si>
  <si>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</si>
  <si>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</si>
  <si>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</si>
  <si>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</si>
  <si>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</si>
  <si>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</si>
  <si>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</si>
  <si>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</si>
  <si>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</si>
  <si>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</si>
  <si>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</si>
  <si>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</si>
  <si>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</si>
  <si>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</si>
  <si>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</si>
  <si>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</si>
  <si>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</si>
  <si>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</si>
  <si>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</si>
  <si>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</si>
  <si>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</si>
  <si>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</si>
  <si>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</si>
  <si>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</si>
  <si>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</si>
  <si>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</si>
  <si>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</si>
  <si>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</si>
  <si>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</si>
  <si>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</si>
  <si>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</si>
  <si>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</si>
  <si>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</si>
  <si>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</si>
  <si>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</si>
  <si>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</si>
  <si>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</si>
  <si>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</si>
  <si>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</si>
  <si>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</si>
  <si>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</si>
  <si>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</si>
  <si>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</si>
  <si>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</si>
  <si>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</si>
  <si>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</si>
  <si>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</si>
  <si>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</si>
  <si>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</si>
  <si>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</si>
  <si>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</si>
  <si>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</si>
  <si>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</si>
  <si>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</si>
  <si>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</si>
  <si>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</si>
  <si>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</si>
  <si>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</si>
  <si>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</si>
  <si>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</si>
  <si>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</si>
  <si>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</si>
  <si>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</si>
  <si>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</si>
  <si>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</si>
  <si>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</si>
  <si>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</si>
  <si>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</si>
  <si>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</si>
  <si>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</si>
  <si>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</si>
  <si>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</si>
  <si>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</si>
  <si>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</si>
  <si>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</si>
  <si>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</si>
  <si>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</si>
  <si>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</si>
  <si>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</si>
  <si>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</si>
  <si>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</si>
  <si>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</si>
  <si>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</si>
  <si>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</si>
  <si>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</si>
  <si>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</si>
  <si>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</si>
  <si>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</si>
  <si>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</si>
  <si>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</si>
  <si>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</si>
  <si>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</si>
  <si>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</si>
  <si>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</si>
  <si>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</si>
  <si>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</si>
  <si>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</si>
  <si>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</si>
  <si>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</si>
  <si>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</si>
  <si>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</si>
  <si>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</si>
  <si>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</si>
  <si>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</si>
  <si>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</si>
  <si>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</si>
  <si>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</si>
  <si>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</si>
  <si>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</si>
  <si>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</si>
  <si>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</si>
  <si>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</si>
  <si>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</si>
  <si>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</si>
  <si>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</si>
  <si>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</si>
  <si>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</si>
  <si>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</si>
  <si>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</si>
  <si>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</si>
  <si>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</si>
  <si>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</si>
  <si>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</si>
  <si>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</si>
  <si>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</si>
  <si>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</si>
  <si>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</si>
  <si>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</si>
  <si>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</si>
  <si>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</si>
  <si>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</si>
  <si>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</si>
  <si>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</si>
  <si>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</si>
  <si>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</si>
  <si>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</si>
  <si>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</si>
  <si>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</si>
  <si>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</si>
  <si>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</si>
  <si>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</si>
  <si>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</si>
  <si>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</si>
  <si>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</si>
  <si>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</si>
  <si>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</si>
  <si>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</si>
  <si>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</si>
  <si>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</si>
  <si>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</si>
  <si>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</si>
  <si>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</si>
  <si>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</si>
  <si>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</si>
  <si>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</si>
  <si>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</si>
  <si>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</si>
  <si>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</si>
  <si>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</si>
  <si>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</si>
  <si>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</si>
  <si>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</si>
  <si>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</si>
  <si>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</si>
  <si>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</si>
  <si>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</si>
  <si>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</si>
  <si>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</si>
  <si>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</si>
  <si>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</si>
  <si>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</si>
  <si>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</si>
  <si>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</si>
  <si>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</si>
  <si>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</si>
  <si>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</si>
  <si>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</si>
  <si>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</si>
  <si>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</si>
  <si>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</si>
  <si>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</si>
  <si>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</si>
  <si>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</si>
  <si>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</si>
  <si>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</si>
  <si>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</si>
  <si>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</si>
  <si>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</si>
  <si>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</si>
  <si>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</si>
  <si>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</si>
  <si>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</si>
  <si>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</si>
  <si>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</si>
  <si>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</si>
  <si>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</si>
  <si>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</si>
  <si>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</si>
  <si>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</si>
  <si>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</si>
  <si>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</si>
  <si>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</si>
  <si>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</si>
  <si>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</si>
  <si>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</si>
  <si>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</si>
  <si>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</si>
  <si>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</si>
  <si>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</si>
  <si>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</si>
  <si>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</si>
  <si>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</si>
  <si>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</si>
  <si>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</si>
  <si>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</si>
  <si>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</si>
  <si>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</si>
  <si>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</si>
  <si>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</si>
  <si>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</si>
  <si>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</si>
  <si>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</si>
  <si>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</si>
  <si>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</si>
  <si>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</si>
  <si>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</si>
  <si>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</si>
  <si>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</si>
  <si>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</si>
  <si>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</si>
  <si>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</si>
  <si>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</si>
  <si>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</si>
  <si>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</si>
  <si>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</si>
  <si>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</si>
  <si>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</si>
  <si>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</si>
  <si>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</si>
  <si>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</si>
  <si>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</si>
  <si>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</si>
  <si>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</si>
  <si>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</si>
  <si>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</si>
  <si>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</si>
  <si>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</si>
  <si>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</si>
  <si>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</si>
  <si>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</si>
  <si>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</si>
  <si>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</si>
  <si>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</si>
  <si>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</si>
  <si>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</si>
  <si>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</si>
  <si>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</si>
  <si>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</si>
  <si>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</si>
  <si>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</si>
  <si>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</si>
  <si>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</si>
  <si>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</si>
  <si>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</si>
  <si>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</si>
  <si>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</si>
  <si>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</si>
  <si>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</si>
  <si>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</si>
  <si>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</si>
  <si>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</si>
  <si>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</si>
  <si>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</si>
  <si>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</si>
  <si>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</si>
  <si>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</si>
  <si>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</si>
  <si>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</si>
  <si>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</si>
  <si>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</si>
  <si>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</si>
  <si>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</si>
  <si>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</si>
  <si>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</si>
  <si>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</si>
  <si>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</si>
  <si>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</si>
  <si>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</si>
  <si>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</si>
  <si>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</si>
  <si>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</si>
  <si>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</si>
  <si>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</si>
  <si>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</si>
  <si>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</si>
  <si>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</si>
  <si>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</si>
  <si>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</si>
  <si>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</si>
  <si>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</si>
  <si>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</si>
  <si>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</si>
  <si>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</si>
  <si>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</si>
  <si>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</si>
  <si>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</si>
  <si>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</si>
  <si>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</si>
  <si>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</si>
  <si>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</si>
  <si>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</si>
  <si>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</si>
  <si>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</si>
  <si>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</si>
  <si>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</si>
  <si>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</si>
  <si>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</si>
  <si>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</si>
  <si>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</si>
  <si>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</si>
  <si>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</si>
  <si>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</si>
  <si>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</si>
  <si>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</si>
  <si>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</si>
  <si>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</si>
  <si>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</si>
  <si>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</si>
  <si>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</si>
  <si>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</si>
  <si>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</si>
  <si>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</si>
  <si>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</si>
  <si>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</si>
  <si>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</si>
  <si>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</si>
  <si>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</si>
  <si>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</si>
  <si>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</si>
  <si>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</si>
  <si>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</si>
  <si>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</si>
  <si>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</si>
  <si>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</si>
  <si>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</si>
  <si>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</si>
  <si>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</si>
  <si>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</si>
  <si>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</si>
  <si>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</si>
  <si>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</si>
  <si>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</si>
  <si>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</si>
  <si>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</si>
  <si>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</si>
  <si>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</si>
  <si>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</si>
  <si>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</si>
  <si>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</si>
  <si>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</si>
  <si>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</si>
  <si>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</si>
  <si>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</si>
  <si>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</si>
  <si>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</si>
  <si>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</si>
  <si>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</si>
  <si>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</si>
  <si>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</si>
  <si>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</si>
  <si>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</si>
  <si>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</si>
  <si>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</si>
  <si>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</si>
  <si>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</si>
  <si>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</si>
  <si>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</si>
  <si>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</si>
  <si>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</si>
  <si>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</si>
  <si>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</si>
  <si>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</si>
  <si>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</si>
  <si>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</si>
  <si>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</si>
  <si>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</si>
  <si>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</si>
  <si>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</si>
  <si>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</si>
  <si>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</si>
  <si>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</si>
  <si>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</si>
  <si>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</si>
  <si>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</si>
  <si>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</si>
  <si>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</si>
  <si>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</si>
  <si>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</si>
  <si>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</si>
  <si>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</si>
  <si>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</si>
  <si>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</si>
  <si>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</si>
  <si>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</si>
  <si>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</si>
  <si>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</si>
  <si>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</si>
  <si>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</si>
  <si>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</si>
  <si>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</si>
  <si>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</si>
  <si>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</si>
  <si>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</si>
  <si>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</si>
  <si>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</si>
  <si>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</si>
  <si>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</si>
  <si>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</si>
  <si>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</si>
  <si>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</si>
  <si>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</si>
  <si>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</si>
  <si>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</si>
  <si>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</si>
  <si>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</si>
  <si>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</si>
  <si>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</si>
  <si>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</si>
  <si>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</si>
  <si>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</si>
  <si>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</si>
  <si>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</si>
  <si>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</si>
  <si>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</si>
  <si>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</si>
  <si>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</si>
  <si>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</si>
  <si>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</si>
  <si>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</si>
  <si>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</si>
  <si>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</si>
  <si>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</si>
  <si>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</si>
  <si>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</si>
  <si>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</si>
  <si>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</si>
  <si>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</si>
  <si>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</si>
  <si>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</si>
  <si>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</si>
  <si>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</si>
  <si>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</si>
  <si>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</si>
  <si>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</si>
  <si>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</si>
  <si>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</si>
  <si>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</si>
  <si>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</si>
  <si>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</si>
  <si>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</si>
  <si>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</si>
  <si>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</si>
  <si>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</si>
  <si>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</si>
  <si>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</si>
  <si>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</si>
  <si>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</si>
  <si>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</si>
  <si>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</si>
  <si>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</si>
  <si>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</si>
  <si>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</si>
  <si>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</si>
  <si>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</si>
  <si>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</si>
  <si>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</si>
  <si>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</si>
  <si>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</si>
  <si>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</si>
  <si>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</si>
  <si>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</si>
  <si>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</si>
  <si>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</si>
  <si>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</si>
  <si>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</si>
  <si>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</si>
  <si>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</si>
  <si>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</si>
  <si>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</si>
  <si>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</si>
  <si>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</si>
  <si>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</si>
  <si>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</si>
  <si>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</si>
  <si>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</si>
  <si>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</si>
  <si>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</si>
  <si>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</si>
  <si>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</si>
  <si>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</si>
  <si>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</si>
  <si>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</si>
  <si>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</si>
  <si>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</si>
  <si>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</si>
  <si>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</si>
  <si>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</si>
  <si>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</si>
  <si>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</si>
  <si>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</si>
  <si>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</si>
  <si>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</si>
  <si>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</si>
  <si>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</si>
  <si>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</si>
  <si>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</si>
  <si>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</si>
  <si>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</si>
  <si>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</si>
  <si>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</si>
  <si>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</si>
  <si>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</si>
  <si>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</si>
  <si>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</si>
  <si>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</si>
  <si>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</si>
  <si>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</si>
  <si>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</si>
  <si>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</si>
  <si>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</si>
  <si>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</si>
  <si>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</si>
  <si>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</si>
  <si>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</si>
  <si>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</si>
  <si>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</si>
  <si>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</si>
  <si>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</si>
  <si>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</si>
  <si>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</si>
  <si>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</si>
  <si>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</si>
  <si>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</si>
  <si>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</si>
  <si>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</si>
  <si>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</si>
  <si>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</si>
  <si>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</si>
  <si>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</si>
  <si>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</si>
  <si>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</si>
  <si>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</si>
  <si>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</si>
  <si>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</si>
  <si>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</si>
  <si>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</si>
  <si>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</si>
  <si>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</si>
  <si>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</si>
  <si>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</si>
  <si>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</si>
  <si>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</si>
  <si>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</si>
  <si>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</si>
  <si>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</si>
  <si>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</si>
  <si>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</si>
  <si>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</si>
  <si>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</si>
  <si>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</si>
  <si>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</si>
  <si>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</si>
  <si>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</si>
  <si>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</si>
  <si>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</si>
  <si>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</si>
  <si>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</si>
  <si>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</si>
  <si>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</si>
  <si>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</si>
  <si>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</si>
  <si>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</si>
  <si>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</si>
  <si>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</si>
  <si>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</si>
  <si>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</si>
  <si>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</si>
  <si>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</si>
  <si>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</si>
  <si>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</si>
  <si>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</si>
  <si>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</si>
  <si>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</si>
  <si>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</si>
  <si>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</si>
  <si>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</si>
  <si>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</si>
  <si>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</si>
  <si>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</si>
  <si>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</si>
  <si>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</si>
  <si>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</si>
  <si>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</si>
  <si>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</si>
  <si>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</si>
  <si>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</si>
  <si>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</si>
  <si>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</si>
  <si>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</si>
  <si>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</si>
  <si>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</si>
  <si>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</si>
  <si>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</si>
  <si>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</si>
  <si>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</si>
  <si>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</si>
  <si>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</si>
  <si>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</si>
  <si>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</si>
  <si>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</si>
  <si>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</si>
  <si>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</si>
  <si>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</si>
  <si>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</si>
  <si>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</si>
  <si>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</si>
  <si>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</si>
  <si>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</si>
  <si>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</si>
  <si>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</si>
  <si>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</si>
  <si>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</si>
  <si>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</si>
  <si>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</si>
  <si>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</si>
  <si>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</si>
  <si>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</si>
  <si>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</si>
  <si>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</si>
  <si>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</si>
  <si>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</si>
  <si>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</si>
  <si>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</si>
  <si>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</si>
  <si>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</si>
  <si>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</si>
  <si>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</si>
  <si>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</si>
  <si>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</si>
  <si>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</si>
  <si>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</si>
  <si>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</si>
  <si>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</si>
  <si>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</si>
  <si>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</si>
  <si>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</si>
  <si>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</si>
  <si>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</si>
  <si>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</si>
  <si>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</si>
  <si>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</si>
  <si>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</si>
  <si>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</si>
  <si>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</si>
  <si>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</si>
  <si>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</si>
  <si>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</si>
  <si>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</si>
  <si>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</si>
  <si>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</si>
  <si>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</si>
  <si>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</si>
  <si>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</si>
  <si>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</si>
  <si>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</si>
  <si>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</si>
  <si>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</si>
  <si>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</si>
  <si>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</si>
  <si>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</si>
  <si>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</si>
  <si>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</si>
  <si>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</si>
  <si>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</si>
  <si>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</si>
  <si>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</si>
  <si>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</si>
  <si>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</si>
  <si>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</si>
  <si>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</si>
  <si>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</si>
  <si>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</si>
  <si>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</si>
  <si>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</si>
  <si>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</si>
  <si>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</si>
  <si>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</si>
  <si>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</si>
  <si>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</si>
  <si>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</si>
  <si>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</si>
  <si>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</si>
  <si>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</si>
  <si>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</si>
  <si>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</si>
  <si>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</si>
  <si>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</si>
  <si>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</si>
  <si>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</si>
  <si>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</si>
  <si>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</si>
  <si>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</si>
  <si>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</si>
  <si>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</si>
  <si>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</si>
  <si>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</si>
  <si>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</si>
  <si>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</si>
  <si>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</si>
  <si>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</si>
  <si>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</si>
  <si>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</si>
  <si>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</si>
  <si>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</si>
  <si>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</si>
  <si>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</si>
  <si>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</si>
  <si>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</si>
  <si>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</si>
  <si>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</si>
  <si>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</si>
  <si>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</si>
  <si>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</si>
  <si>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</si>
  <si>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</si>
  <si>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</si>
  <si>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</si>
  <si>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</si>
  <si>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</si>
  <si>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</si>
  <si>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</si>
  <si>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</si>
  <si>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</si>
  <si>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</si>
  <si>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</si>
  <si>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</si>
  <si>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</si>
  <si>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</si>
  <si>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</si>
  <si>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</si>
  <si>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</si>
  <si>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</si>
  <si>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</si>
  <si>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</si>
  <si>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</si>
  <si>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</si>
  <si>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</si>
  <si>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</si>
  <si>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</si>
  <si>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</si>
  <si>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</si>
  <si>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</si>
  <si>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</si>
  <si>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</si>
  <si>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</si>
  <si>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</si>
  <si>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</si>
  <si>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</si>
  <si>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</si>
  <si>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</si>
  <si>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</si>
  <si>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</si>
  <si>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</si>
  <si>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</si>
  <si>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</si>
  <si>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</si>
  <si>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</si>
  <si>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</si>
  <si>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</si>
  <si>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</si>
  <si>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</si>
  <si>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</si>
  <si>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</si>
  <si>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</si>
  <si>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</si>
  <si>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</si>
  <si>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</si>
  <si>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</si>
  <si>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</si>
  <si>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</si>
  <si>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</si>
  <si>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</si>
  <si>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</si>
  <si>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</si>
  <si>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</si>
  <si>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</si>
  <si>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</si>
  <si>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</si>
  <si>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</si>
  <si>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</si>
  <si>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</si>
  <si>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</si>
  <si>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</si>
  <si>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</si>
  <si>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</si>
  <si>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</si>
  <si>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</si>
  <si>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</si>
  <si>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</si>
  <si>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</si>
  <si>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</si>
  <si>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</si>
  <si>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</si>
  <si>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</si>
  <si>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</si>
  <si>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</si>
  <si>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</si>
  <si>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</si>
  <si>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</si>
  <si>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</si>
  <si>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</si>
  <si>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</si>
  <si>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</si>
  <si>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</si>
  <si>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</si>
  <si>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</si>
  <si>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</si>
  <si>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</si>
  <si>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</si>
  <si>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</si>
  <si>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</si>
  <si>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</si>
  <si>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</si>
  <si>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</si>
  <si>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</si>
  <si>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</si>
  <si>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</si>
  <si>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</si>
  <si>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</si>
  <si>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</si>
  <si>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</si>
  <si>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</si>
  <si>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</si>
  <si>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</si>
  <si>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</si>
  <si>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</si>
  <si>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</si>
  <si>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</si>
  <si>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</si>
  <si>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</si>
  <si>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</si>
  <si>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</si>
  <si>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</si>
  <si>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</si>
  <si>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</si>
  <si>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</si>
  <si>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</si>
  <si>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</si>
  <si>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</si>
  <si>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</si>
  <si>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</si>
  <si>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</si>
  <si>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</si>
  <si>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</si>
  <si>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</si>
  <si>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</si>
  <si>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</si>
  <si>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</si>
  <si>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</si>
  <si>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</si>
  <si>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</si>
  <si>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</si>
  <si>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</si>
  <si>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</si>
  <si>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</si>
  <si>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</si>
  <si>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</si>
  <si>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</si>
  <si>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</si>
  <si>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</si>
  <si>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</si>
  <si>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</si>
  <si>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</si>
  <si>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</si>
  <si>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</si>
  <si>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</si>
  <si>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</si>
  <si>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</si>
  <si>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</si>
  <si>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</si>
  <si>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</si>
  <si>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</si>
  <si>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</si>
  <si>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</si>
  <si>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</si>
  <si>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</si>
  <si>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</si>
  <si>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</si>
  <si>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</si>
  <si>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</si>
  <si>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</si>
  <si>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</si>
  <si>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</si>
  <si>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</si>
  <si>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</si>
  <si>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</si>
  <si>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</si>
  <si>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</si>
  <si>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</si>
  <si>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</si>
  <si>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</si>
  <si>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</si>
  <si>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</si>
  <si>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</si>
  <si>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</si>
  <si>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</si>
  <si>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</si>
  <si>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</si>
  <si>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</si>
  <si>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</si>
  <si>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</si>
  <si>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</si>
  <si>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</si>
  <si>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</si>
  <si>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</si>
  <si>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</si>
  <si>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</si>
  <si>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</si>
  <si>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</si>
  <si>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</si>
  <si>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</si>
  <si>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</si>
  <si>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</si>
  <si>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</si>
  <si>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</si>
  <si>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</si>
  <si>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</si>
  <si>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</si>
  <si>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</si>
  <si>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</si>
  <si>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</si>
  <si>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</si>
  <si>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</si>
  <si>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</si>
  <si>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</si>
  <si>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</si>
  <si>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</si>
  <si>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</si>
  <si>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</si>
  <si>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</si>
  <si>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</si>
  <si>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</si>
  <si>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</si>
  <si>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</si>
  <si>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</si>
  <si>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</si>
  <si>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</si>
  <si>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</si>
  <si>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</si>
  <si>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</si>
  <si>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</si>
  <si>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</si>
  <si>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</si>
  <si>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</si>
  <si>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</si>
  <si>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</si>
  <si>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</si>
  <si>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</si>
  <si>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</si>
  <si>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</si>
  <si>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</si>
  <si>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</si>
  <si>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</si>
  <si>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</si>
  <si>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</si>
  <si>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</si>
  <si>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</si>
  <si>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</si>
  <si>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</si>
  <si>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</si>
  <si>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</si>
  <si>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</si>
  <si>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</si>
  <si>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</si>
  <si>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</si>
  <si>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</si>
  <si>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</si>
  <si>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</si>
  <si>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</si>
  <si>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</si>
  <si>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</si>
  <si>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</si>
  <si>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</si>
  <si>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</si>
  <si>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</si>
  <si>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</si>
  <si>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</si>
  <si>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</si>
  <si>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</si>
  <si>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</si>
  <si>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</si>
  <si>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</si>
  <si>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</si>
  <si>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</si>
  <si>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</si>
  <si>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</si>
  <si>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</si>
  <si>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</si>
  <si>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</si>
  <si>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</si>
  <si>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</si>
  <si>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</si>
  <si>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</si>
  <si>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</si>
  <si>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</si>
  <si>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</si>
  <si>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</si>
  <si>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</si>
  <si>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</si>
  <si>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</si>
  <si>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</si>
  <si>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</si>
  <si>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</si>
  <si>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</si>
  <si>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</si>
  <si>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</si>
  <si>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</si>
  <si>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</si>
  <si>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</si>
  <si>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</si>
  <si>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</si>
  <si>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</si>
  <si>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</si>
  <si>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</si>
  <si>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</si>
  <si>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</si>
  <si>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</si>
  <si>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</si>
  <si>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</si>
  <si>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</si>
  <si>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</si>
  <si>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</si>
  <si>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</si>
  <si>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</si>
  <si>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</si>
  <si>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</si>
  <si>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</si>
  <si>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</si>
  <si>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</si>
  <si>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</si>
  <si>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</si>
  <si>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</si>
  <si>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</si>
  <si>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</si>
  <si>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</si>
  <si>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</si>
  <si>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</si>
  <si>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</si>
  <si>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</si>
  <si>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</si>
  <si>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</si>
  <si>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</si>
  <si>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</si>
  <si>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</si>
  <si>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</si>
  <si>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</si>
  <si>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</si>
  <si>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</si>
  <si>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</si>
  <si>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</si>
  <si>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</si>
  <si>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</si>
  <si>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</si>
  <si>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</si>
  <si>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</si>
  <si>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</si>
  <si>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</si>
  <si>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</si>
  <si>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</si>
  <si>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</si>
  <si>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</si>
  <si>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</si>
  <si>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</si>
  <si>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</si>
  <si>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</si>
  <si>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</si>
  <si>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</si>
  <si>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</si>
  <si>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</si>
  <si>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</si>
  <si>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</si>
  <si>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</si>
  <si>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</si>
  <si>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</si>
  <si>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</si>
  <si>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</si>
  <si>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</si>
  <si>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</si>
  <si>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</si>
  <si>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</si>
  <si>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</si>
  <si>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</si>
  <si>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</si>
  <si>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</si>
  <si>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</si>
  <si>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</si>
  <si>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</si>
  <si>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</si>
  <si>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</si>
  <si>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</si>
  <si>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</si>
  <si>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</si>
  <si>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</si>
  <si>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</si>
  <si>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</si>
  <si>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</si>
  <si>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</si>
  <si>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</si>
  <si>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</si>
  <si>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</si>
  <si>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</si>
  <si>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</si>
  <si>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</si>
  <si>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</si>
  <si>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</si>
  <si>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</si>
  <si>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</si>
  <si>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</si>
  <si>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</si>
  <si>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</si>
  <si>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</si>
  <si>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</si>
  <si>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</si>
  <si>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</si>
  <si>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</si>
  <si>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</si>
  <si>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</si>
  <si>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</si>
  <si>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</si>
  <si>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</si>
  <si>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</si>
  <si>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</si>
  <si>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</si>
  <si>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</si>
  <si>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</si>
  <si>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</si>
  <si>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</si>
  <si>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</si>
  <si>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</si>
  <si>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</si>
  <si>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</si>
  <si>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</si>
  <si>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</si>
  <si>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</si>
  <si>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</si>
  <si>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</si>
  <si>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</si>
  <si>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</si>
  <si>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</si>
  <si>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</si>
  <si>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</si>
  <si>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</si>
  <si>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</si>
  <si>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</si>
  <si>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</si>
  <si>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</si>
  <si>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</si>
  <si>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</si>
  <si>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</si>
  <si>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</si>
  <si>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</si>
  <si>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</si>
  <si>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</si>
  <si>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</si>
  <si>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</si>
  <si>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</si>
  <si>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</si>
  <si>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</si>
  <si>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</si>
  <si>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</si>
  <si>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</si>
  <si>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</si>
  <si>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</si>
  <si>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</si>
  <si>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</si>
  <si>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</si>
  <si>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</si>
  <si>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</si>
  <si>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</si>
  <si>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</si>
  <si>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</si>
  <si>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</si>
  <si>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</si>
  <si>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</si>
  <si>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</si>
  <si>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</si>
  <si>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</si>
  <si>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</si>
  <si>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</si>
  <si>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</si>
  <si>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</si>
  <si>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</si>
  <si>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</si>
  <si>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</si>
  <si>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</si>
  <si>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</si>
  <si>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</si>
  <si>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</si>
  <si>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</si>
  <si>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</si>
  <si>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</si>
  <si>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</si>
  <si>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</si>
  <si>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</si>
  <si>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</si>
  <si>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</si>
  <si>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</si>
  <si>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</si>
  <si>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</si>
  <si>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</si>
  <si>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</si>
  <si>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</si>
  <si>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</si>
  <si>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</si>
  <si>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</si>
  <si>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</si>
  <si>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</si>
  <si>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</si>
  <si>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</si>
  <si>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</si>
  <si>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</si>
  <si>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</si>
  <si>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</si>
  <si>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</si>
  <si>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</si>
  <si>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</si>
  <si>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</si>
  <si>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</si>
  <si>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</si>
  <si>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</si>
  <si>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</si>
  <si>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</si>
  <si>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</si>
  <si>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</si>
  <si>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</si>
  <si>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</si>
  <si>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</si>
  <si>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</si>
  <si>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</si>
  <si>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</si>
  <si>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</si>
  <si>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</si>
  <si>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</si>
  <si>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</si>
  <si>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</si>
  <si>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</si>
  <si>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</si>
  <si>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</si>
  <si>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</si>
  <si>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</si>
  <si>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</si>
  <si>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</si>
  <si>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</si>
  <si>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</si>
  <si>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</si>
  <si>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</si>
  <si>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</si>
  <si>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</si>
  <si>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</si>
  <si>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</si>
  <si>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</si>
  <si>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</si>
  <si>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</si>
  <si>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</si>
  <si>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</si>
  <si>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</si>
  <si>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</si>
  <si>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</si>
  <si>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</si>
  <si>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</si>
  <si>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</si>
  <si>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</si>
  <si>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</si>
  <si>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</si>
  <si>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</si>
  <si>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</si>
  <si>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</si>
  <si>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</si>
  <si>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</si>
  <si>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</si>
  <si>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</si>
  <si>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</si>
  <si>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</si>
  <si>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</si>
  <si>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</si>
  <si>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</si>
  <si>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</si>
  <si>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</si>
  <si>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</si>
  <si>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</si>
  <si>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</si>
  <si>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</si>
  <si>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</si>
  <si>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</si>
  <si>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</si>
  <si>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</si>
  <si>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</si>
  <si>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</si>
  <si>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</si>
  <si>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</si>
  <si>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</si>
  <si>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</si>
  <si>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</si>
  <si>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</si>
  <si>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</si>
  <si>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</si>
  <si>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</si>
  <si>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</si>
  <si>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</si>
  <si>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</si>
  <si>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</si>
  <si>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</si>
  <si>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</si>
  <si>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</si>
  <si>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</si>
  <si>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</si>
  <si>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</si>
  <si>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</si>
  <si>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</si>
  <si>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</si>
  <si>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</si>
  <si>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</si>
  <si>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</si>
  <si>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</si>
  <si>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</si>
  <si>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</si>
  <si>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</si>
  <si>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</si>
  <si>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</si>
  <si>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</si>
  <si>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</si>
  <si>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</si>
  <si>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</si>
  <si>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</si>
  <si>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</si>
  <si>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</si>
  <si>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</si>
  <si>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</si>
  <si>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</si>
  <si>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</si>
  <si>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</si>
  <si>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</si>
  <si>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</si>
  <si>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</si>
  <si>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</si>
  <si>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</si>
  <si>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</si>
  <si>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</si>
  <si>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</si>
  <si>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</si>
  <si>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</si>
  <si>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</si>
  <si>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</si>
  <si>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</si>
  <si>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</si>
  <si>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</si>
  <si>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</si>
  <si>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</si>
  <si>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</si>
  <si>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</si>
  <si>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</si>
  <si>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</si>
  <si>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</si>
  <si>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</si>
  <si>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</si>
  <si>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</si>
  <si>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</si>
  <si>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</si>
  <si>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</si>
  <si>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</si>
  <si>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</si>
  <si>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</si>
  <si>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</si>
  <si>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</si>
  <si>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</si>
  <si>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</si>
  <si>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</si>
  <si>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</si>
  <si>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</si>
  <si>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</si>
  <si>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</si>
  <si>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</si>
  <si>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</si>
  <si>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</si>
  <si>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</si>
  <si>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</si>
  <si>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</si>
  <si>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</si>
  <si>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</si>
  <si>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</si>
  <si>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</si>
  <si>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</si>
  <si>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</si>
  <si>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</si>
  <si>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</si>
  <si>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</si>
  <si>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</si>
  <si>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</si>
  <si>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</si>
  <si>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</si>
  <si>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</si>
  <si>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</si>
  <si>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</si>
  <si>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</si>
  <si>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</si>
  <si>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</si>
  <si>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</si>
  <si>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</si>
  <si>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</si>
  <si>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</si>
  <si>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</si>
  <si>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</si>
  <si>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</si>
  <si>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</si>
  <si>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</si>
  <si>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</si>
  <si>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</si>
  <si>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</si>
  <si>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</si>
  <si>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</si>
  <si>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</si>
  <si>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</si>
  <si>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</si>
  <si>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</si>
  <si>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</si>
  <si>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</si>
  <si>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</si>
  <si>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</si>
  <si>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</si>
  <si>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</si>
  <si>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</si>
  <si>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</si>
  <si>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</si>
  <si>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</si>
  <si>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</si>
  <si>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</si>
  <si>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</si>
  <si>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</si>
  <si>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</si>
  <si>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</si>
  <si>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</si>
  <si>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</si>
  <si>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</si>
  <si>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</si>
  <si>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</si>
  <si>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</si>
  <si>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</si>
  <si>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</si>
  <si>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</si>
  <si>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</si>
  <si>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</si>
  <si>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</si>
  <si>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</si>
  <si>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</si>
  <si>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</si>
  <si>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</si>
  <si>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</si>
  <si>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</si>
  <si>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</si>
  <si>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</si>
  <si>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</si>
  <si>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</si>
  <si>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</si>
  <si>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</si>
  <si>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</si>
  <si>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</si>
  <si>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</si>
  <si>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</si>
  <si>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</si>
  <si>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</si>
  <si>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</si>
  <si>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</si>
  <si>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</si>
  <si>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</si>
  <si>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</si>
  <si>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</si>
  <si>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</si>
  <si>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</si>
  <si>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</si>
  <si>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</si>
  <si>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</si>
  <si>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</si>
  <si>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</si>
  <si>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</si>
  <si>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</si>
  <si>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</si>
  <si>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</si>
  <si>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</si>
  <si>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</si>
  <si>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</si>
  <si>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</si>
  <si>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</si>
  <si>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</si>
  <si>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</si>
  <si>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</si>
  <si>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</si>
  <si>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</si>
  <si>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</si>
  <si>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</si>
  <si>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</si>
  <si>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</si>
  <si>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</si>
  <si>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</si>
  <si>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</si>
  <si>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</si>
  <si>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</si>
  <si>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</si>
  <si>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</si>
  <si>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</si>
  <si>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</si>
  <si>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</si>
  <si>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</si>
  <si>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</si>
  <si>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</si>
  <si>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</si>
  <si>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</si>
  <si>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</si>
  <si>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</si>
  <si>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</si>
  <si>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</si>
  <si>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</si>
  <si>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</si>
  <si>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</si>
  <si>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</si>
  <si>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</si>
  <si>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</si>
  <si>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</si>
  <si>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</si>
  <si>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</si>
  <si>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</si>
  <si>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</si>
  <si>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</si>
  <si>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</si>
  <si>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</si>
  <si>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</si>
  <si>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</si>
  <si>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</si>
  <si>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</si>
  <si>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</si>
  <si>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</si>
  <si>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</si>
  <si>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</si>
  <si>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</si>
  <si>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</si>
  <si>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</si>
  <si>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</si>
  <si>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</si>
  <si>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</si>
  <si>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</si>
  <si>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</si>
  <si>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</si>
  <si>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</si>
  <si>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</si>
  <si>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</si>
  <si>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</si>
  <si>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</si>
  <si>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</si>
  <si>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</si>
  <si>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</si>
  <si>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</si>
  <si>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</si>
  <si>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</si>
  <si>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</si>
  <si>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</si>
  <si>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</si>
  <si>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</si>
  <si>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</si>
  <si>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</si>
  <si>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</si>
  <si>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</si>
  <si>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</si>
  <si>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</si>
  <si>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</si>
  <si>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</si>
  <si>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</si>
  <si>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</si>
  <si>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</si>
  <si>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</si>
  <si>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</si>
  <si>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</si>
  <si>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</si>
  <si>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</si>
  <si>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</si>
  <si>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</si>
  <si>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</si>
  <si>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</si>
  <si>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</si>
  <si>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</si>
  <si>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</si>
  <si>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</si>
  <si>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</si>
  <si>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</si>
  <si>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</si>
  <si>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</si>
  <si>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</si>
  <si>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</si>
  <si>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</si>
  <si>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</si>
  <si>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</si>
  <si>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</si>
  <si>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</si>
  <si>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</si>
  <si>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</si>
  <si>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</si>
  <si>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</si>
  <si>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</si>
  <si>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</si>
  <si>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</si>
  <si>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</si>
  <si>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</si>
  <si>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</si>
  <si>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</si>
  <si>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</si>
  <si>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</si>
  <si>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</si>
  <si>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</si>
  <si>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</si>
  <si>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</si>
  <si>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</si>
  <si>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</si>
  <si>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</si>
  <si>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</si>
  <si>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</si>
  <si>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</si>
  <si>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</si>
  <si>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</si>
  <si>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</si>
  <si>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</si>
  <si>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</si>
  <si>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</si>
  <si>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</si>
  <si>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</si>
  <si>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</si>
  <si>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</si>
  <si>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</si>
  <si>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</si>
  <si>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</si>
  <si>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</si>
  <si>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</si>
  <si>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</si>
  <si>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</si>
  <si>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</si>
  <si>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</si>
  <si>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</si>
  <si>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</si>
  <si>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</si>
  <si>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</si>
  <si>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</si>
  <si>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</si>
  <si>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</si>
  <si>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</si>
  <si>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</si>
  <si>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</si>
  <si>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</si>
  <si>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</si>
  <si>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</si>
  <si>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</si>
  <si>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</si>
  <si>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</si>
  <si>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</si>
  <si>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</si>
  <si>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</si>
  <si>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</si>
  <si>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</si>
  <si>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</si>
  <si>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</si>
  <si>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</si>
  <si>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</si>
  <si>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</si>
  <si>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</si>
  <si>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</si>
  <si>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</si>
  <si>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</si>
  <si>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</si>
  <si>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</si>
  <si>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</si>
  <si>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</si>
  <si>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</si>
  <si>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</si>
  <si>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</si>
  <si>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</si>
  <si>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</si>
  <si>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</si>
  <si>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</si>
  <si>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</si>
  <si>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</si>
  <si>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</si>
  <si>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</si>
  <si>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</si>
  <si>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</si>
  <si>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</si>
  <si>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</si>
  <si>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</si>
  <si>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</si>
  <si>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</si>
  <si>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</si>
  <si>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</si>
  <si>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</si>
  <si>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</si>
  <si>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</si>
  <si>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</si>
  <si>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</si>
  <si>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</si>
  <si>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</si>
  <si>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</si>
  <si>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</si>
  <si>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</si>
  <si>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</si>
  <si>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</si>
  <si>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</si>
  <si>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</si>
  <si>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</si>
  <si>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</si>
  <si>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</si>
  <si>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</si>
  <si>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</si>
  <si>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</si>
  <si>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</si>
  <si>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</si>
  <si>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</si>
  <si>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</si>
  <si>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</si>
  <si>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</si>
  <si>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</si>
  <si>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</si>
  <si>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</si>
  <si>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</si>
  <si>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</si>
  <si>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</si>
  <si>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</si>
  <si>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</si>
  <si>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</si>
  <si>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</si>
  <si>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</si>
  <si>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</si>
  <si>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</si>
  <si>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</si>
  <si>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</si>
  <si>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</si>
  <si>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</si>
  <si>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</si>
  <si>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</si>
  <si>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</si>
  <si>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</si>
  <si>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</si>
  <si>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</si>
  <si>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</si>
  <si>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</si>
  <si>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</si>
  <si>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</si>
  <si>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</si>
  <si>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</si>
  <si>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</si>
  <si>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</si>
  <si>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</si>
  <si>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</si>
  <si>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</si>
  <si>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</si>
  <si>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</si>
  <si>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</si>
  <si>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</si>
  <si>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</si>
  <si>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</si>
  <si>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</si>
  <si>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</si>
  <si>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</si>
  <si>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</si>
  <si>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</si>
  <si>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</si>
  <si>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</si>
  <si>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</si>
  <si>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</si>
  <si>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</si>
  <si>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</si>
  <si>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</si>
  <si>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</si>
  <si>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</si>
  <si>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</si>
  <si>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</si>
  <si>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</si>
  <si>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</si>
  <si>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</si>
  <si>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</si>
  <si>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</si>
  <si>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</si>
  <si>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</si>
  <si>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</si>
  <si>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</si>
  <si>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</si>
  <si>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</si>
  <si>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</si>
  <si>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</si>
  <si>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</si>
  <si>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</si>
  <si>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</si>
  <si>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</si>
  <si>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</si>
  <si>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</si>
  <si>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</si>
  <si>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</si>
  <si>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</si>
  <si>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</si>
  <si>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</si>
  <si>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</si>
  <si>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</si>
  <si>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</si>
  <si>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</si>
  <si>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</si>
  <si>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</si>
  <si>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</si>
  <si>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</si>
  <si>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</si>
  <si>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</si>
  <si>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</si>
  <si>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</si>
  <si>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</si>
  <si>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</si>
  <si>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</si>
  <si>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</si>
  <si>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</si>
  <si>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</si>
  <si>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</si>
  <si>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</si>
  <si>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</si>
  <si>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</si>
  <si>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</si>
  <si>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</si>
  <si>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</si>
  <si>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</si>
  <si>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</si>
  <si>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</si>
  <si>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</si>
  <si>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</si>
  <si>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</si>
  <si>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</si>
  <si>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</si>
  <si>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</si>
  <si>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</si>
  <si>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</si>
  <si>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</si>
  <si>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</si>
  <si>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</si>
  <si>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</si>
  <si>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</si>
  <si>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</si>
  <si>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</si>
  <si>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</si>
  <si>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</si>
  <si>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</si>
  <si>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</si>
  <si>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</si>
  <si>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</si>
  <si>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</si>
  <si>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</si>
  <si>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</si>
  <si>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</si>
  <si>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</si>
  <si>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</si>
  <si>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</si>
  <si>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</si>
  <si>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</si>
  <si>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</si>
  <si>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</si>
  <si>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</si>
  <si>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</si>
  <si>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</si>
  <si>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</si>
  <si>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</si>
  <si>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</si>
  <si>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</si>
  <si>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</si>
  <si>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</si>
  <si>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</si>
  <si>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</si>
  <si>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</si>
  <si>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</si>
  <si>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</si>
  <si>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</si>
  <si>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</si>
  <si>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</si>
  <si>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</si>
  <si>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</si>
  <si>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</si>
  <si>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</si>
  <si>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</si>
  <si>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</si>
  <si>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</si>
  <si>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</si>
  <si>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</si>
  <si>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</si>
  <si>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</si>
  <si>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</si>
  <si>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</si>
  <si>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</si>
  <si>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</si>
  <si>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</si>
  <si>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</si>
  <si>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</si>
  <si>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</si>
  <si>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</si>
  <si>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</si>
  <si>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</si>
  <si>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</si>
  <si>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</si>
  <si>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</si>
  <si>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</si>
  <si>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</si>
  <si>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</si>
  <si>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</si>
  <si>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</si>
  <si>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</si>
  <si>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</si>
  <si>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</si>
  <si>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</si>
  <si>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</si>
  <si>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</si>
  <si>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</si>
  <si>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</si>
  <si>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</si>
  <si>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</si>
  <si>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</si>
  <si>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</si>
  <si>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</si>
  <si>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</si>
  <si>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</si>
  <si>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</si>
  <si>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</si>
  <si>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</si>
  <si>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</si>
  <si>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</si>
  <si>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</si>
  <si>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</si>
  <si>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</si>
  <si>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</si>
  <si>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</si>
  <si>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</si>
  <si>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</si>
  <si>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</si>
  <si>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</si>
  <si>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</si>
  <si>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</si>
  <si>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</si>
  <si>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</si>
  <si>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</si>
  <si>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</si>
  <si>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</si>
  <si>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</si>
  <si>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</si>
  <si>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</si>
  <si>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</si>
  <si>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</si>
  <si>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</si>
  <si>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</si>
  <si>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</si>
  <si>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</si>
  <si>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</si>
  <si>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</si>
  <si>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</si>
  <si>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</si>
  <si>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</si>
  <si>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</si>
  <si>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</si>
  <si>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</si>
  <si>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</si>
  <si>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</si>
  <si>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</si>
  <si>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</si>
  <si>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</si>
  <si>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</si>
  <si>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</si>
  <si>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</si>
  <si>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</si>
  <si>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</si>
  <si>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</si>
  <si>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</si>
  <si>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</si>
  <si>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</si>
  <si>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</si>
  <si>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</si>
  <si>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</si>
  <si>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</si>
  <si>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</si>
  <si>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</si>
  <si>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</si>
  <si>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</si>
  <si>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</si>
  <si>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</si>
  <si>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</si>
  <si>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</si>
  <si>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</si>
  <si>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</si>
  <si>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</si>
  <si>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</si>
  <si>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</si>
  <si>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</si>
  <si>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</si>
  <si>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</si>
  <si>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</si>
  <si>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</si>
  <si>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</si>
  <si>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</si>
  <si>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</si>
  <si>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</si>
  <si>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</si>
  <si>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</si>
  <si>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</si>
  <si>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</si>
  <si>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</si>
  <si>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</si>
  <si>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</si>
  <si>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</si>
  <si>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</si>
  <si>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</si>
  <si>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</si>
  <si>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</si>
  <si>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</si>
  <si>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</si>
  <si>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</si>
  <si>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</si>
  <si>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</si>
  <si>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</si>
  <si>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</si>
  <si>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</si>
  <si>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</si>
  <si>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</si>
  <si>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</si>
  <si>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</si>
  <si>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</si>
  <si>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</si>
  <si>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</si>
  <si>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</si>
  <si>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</si>
  <si>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</si>
  <si>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</si>
  <si>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</si>
  <si>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</si>
  <si>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</si>
  <si>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</si>
  <si>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</si>
  <si>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</si>
  <si>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</si>
  <si>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</si>
  <si>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</si>
  <si>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</si>
  <si>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</si>
  <si>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</si>
  <si>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</si>
  <si>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</si>
  <si>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</si>
  <si>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</si>
  <si>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</si>
  <si>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</si>
  <si>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</si>
  <si>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</si>
  <si>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</si>
  <si>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</si>
  <si>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</si>
  <si>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</si>
  <si>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</si>
  <si>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</si>
  <si>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</si>
  <si>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</si>
  <si>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</si>
  <si>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</si>
  <si>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</si>
  <si>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</si>
  <si>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</si>
  <si>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</si>
  <si>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</si>
  <si>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</si>
  <si>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</si>
  <si>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</si>
  <si>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</si>
  <si>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</si>
  <si>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</si>
  <si>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</si>
  <si>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</si>
  <si>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</si>
  <si>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</si>
  <si>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</si>
  <si>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</si>
  <si>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</si>
  <si>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</si>
  <si>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</si>
  <si>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</si>
  <si>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</si>
  <si>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</si>
  <si>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</si>
  <si>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</si>
  <si>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</si>
  <si>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</si>
  <si>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</si>
  <si>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</si>
  <si>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</si>
  <si>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</si>
  <si>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</si>
  <si>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</si>
  <si>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</si>
  <si>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</si>
  <si>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</si>
  <si>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</si>
  <si>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</si>
  <si>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</si>
  <si>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</si>
  <si>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</si>
  <si>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</si>
  <si>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</si>
  <si>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</si>
  <si>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</si>
  <si>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</si>
  <si>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</si>
  <si>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</si>
  <si>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</si>
  <si>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</si>
  <si>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</si>
  <si>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</si>
  <si>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</si>
  <si>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</si>
  <si>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</si>
  <si>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</si>
  <si>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</si>
  <si>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</si>
  <si>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</si>
  <si>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</si>
  <si>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</si>
  <si>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</si>
  <si>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</si>
  <si>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</si>
  <si>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</si>
  <si>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</si>
  <si>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</si>
  <si>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</si>
  <si>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</si>
  <si>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</si>
  <si>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</si>
  <si>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</si>
  <si>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</si>
  <si>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</si>
  <si>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</si>
  <si>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</si>
  <si>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</si>
  <si>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</si>
  <si>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</si>
  <si>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</si>
  <si>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</si>
  <si>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</si>
  <si>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</si>
  <si>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</si>
  <si>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</si>
  <si>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</si>
  <si>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</si>
  <si>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</si>
  <si>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</si>
  <si>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</si>
  <si>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</si>
  <si>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</si>
  <si>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</si>
  <si>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</si>
  <si>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</si>
  <si>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</si>
  <si>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</si>
  <si>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</si>
  <si>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</si>
  <si>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</si>
  <si>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</si>
  <si>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</si>
  <si>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</si>
  <si>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</si>
  <si>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</si>
  <si>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</si>
  <si>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</si>
  <si>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</si>
  <si>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</si>
  <si>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</si>
  <si>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</si>
  <si>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</si>
  <si>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</si>
  <si>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</si>
  <si>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</si>
  <si>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</si>
  <si>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</si>
  <si>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</si>
  <si>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</si>
  <si>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</si>
  <si>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</si>
  <si>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</si>
  <si>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</si>
  <si>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</si>
  <si>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</si>
  <si>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</si>
  <si>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</si>
  <si>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</si>
  <si>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</si>
  <si>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</si>
  <si>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</si>
  <si>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</si>
  <si>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</si>
  <si>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</si>
  <si>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</si>
  <si>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</si>
  <si>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</si>
  <si>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</si>
  <si>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</si>
  <si>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</si>
  <si>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</si>
  <si>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</si>
  <si>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</si>
  <si>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</si>
  <si>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</si>
  <si>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</si>
  <si>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</si>
  <si>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</si>
  <si>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</si>
  <si>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</si>
  <si>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</si>
  <si>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</si>
  <si>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</si>
  <si>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</si>
  <si>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</si>
  <si>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</si>
  <si>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</si>
  <si>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</si>
  <si>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</si>
  <si>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</si>
  <si>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</si>
  <si>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</si>
  <si>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</si>
  <si>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</si>
  <si>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</si>
  <si>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</si>
  <si>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</si>
  <si>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</si>
  <si>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</si>
  <si>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</si>
  <si>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</si>
  <si>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</si>
  <si>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</si>
  <si>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</si>
  <si>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</si>
  <si>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</si>
  <si>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</si>
  <si>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</si>
  <si>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</si>
  <si>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</si>
  <si>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</si>
  <si>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</si>
  <si>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</si>
  <si>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</si>
  <si>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</si>
  <si>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</si>
  <si>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</si>
  <si>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</si>
  <si>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</si>
  <si>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</si>
  <si>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</si>
  <si>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</si>
  <si>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</si>
  <si>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</si>
  <si>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</si>
  <si>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</si>
  <si>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</si>
  <si>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</si>
  <si>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</si>
  <si>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</si>
  <si>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</si>
  <si>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</si>
  <si>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</si>
  <si>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</si>
  <si>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</si>
  <si>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</si>
  <si>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</si>
  <si>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</si>
  <si>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</si>
  <si>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</si>
  <si>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</si>
  <si>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</si>
  <si>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</si>
  <si>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</si>
  <si>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</si>
  <si>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</si>
  <si>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</si>
  <si>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</si>
  <si>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</si>
  <si>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</si>
  <si>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</si>
  <si>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</si>
  <si>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</si>
  <si>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</si>
  <si>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</si>
  <si>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</si>
  <si>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</si>
  <si>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</si>
  <si>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</si>
  <si>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</si>
  <si>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</si>
  <si>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</si>
  <si>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</si>
  <si>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</si>
  <si>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</si>
  <si>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</si>
  <si>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</si>
  <si>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</si>
  <si>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</si>
  <si>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</si>
  <si>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</si>
  <si>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</si>
  <si>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</si>
  <si>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</si>
  <si>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</si>
  <si>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</si>
  <si>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</si>
  <si>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</si>
  <si>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</si>
  <si>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</si>
  <si>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</si>
  <si>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</si>
  <si>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</si>
  <si>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</si>
  <si>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</si>
  <si>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</si>
  <si>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</si>
  <si>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</si>
  <si>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</si>
  <si>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</si>
  <si>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</si>
  <si>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</si>
  <si>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</si>
  <si>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</si>
  <si>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</si>
  <si>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</si>
  <si>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</si>
  <si>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</si>
  <si>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</si>
  <si>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</si>
  <si>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</si>
  <si>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</si>
  <si>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</si>
  <si>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</si>
  <si>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</si>
  <si>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</si>
  <si>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</si>
  <si>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</si>
  <si>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</si>
  <si>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</si>
  <si>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</si>
  <si>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</si>
  <si>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</si>
  <si>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</si>
  <si>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</si>
  <si>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</si>
  <si>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</si>
  <si>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</si>
  <si>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</si>
  <si>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</si>
  <si>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</si>
  <si>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</si>
  <si>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</si>
  <si>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</si>
  <si>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</si>
  <si>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</si>
  <si>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</si>
  <si>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</si>
  <si>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</si>
  <si>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</si>
  <si>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</si>
  <si>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</si>
  <si>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</si>
  <si>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</si>
  <si>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</si>
  <si>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</si>
  <si>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</si>
  <si>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</si>
  <si>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</si>
  <si>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</si>
  <si>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</si>
  <si>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</si>
  <si>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</si>
  <si>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</si>
  <si>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</si>
  <si>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</si>
  <si>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</si>
  <si>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</si>
  <si>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</si>
  <si>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</si>
  <si>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</si>
  <si>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</si>
  <si>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</si>
  <si>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</si>
  <si>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</si>
  <si>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</si>
  <si>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</si>
  <si>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</si>
  <si>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</si>
  <si>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</si>
  <si>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</si>
  <si>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</si>
  <si>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</si>
  <si>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</si>
  <si>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</si>
  <si>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</si>
  <si>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</si>
  <si>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</si>
  <si>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</si>
  <si>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</si>
  <si>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</si>
  <si>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</si>
  <si>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</si>
  <si>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</si>
  <si>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</si>
  <si>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</si>
  <si>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</si>
  <si>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</si>
  <si>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</si>
  <si>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</si>
  <si>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</si>
  <si>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</si>
  <si>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</si>
  <si>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</si>
  <si>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</si>
  <si>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</si>
  <si>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</si>
  <si>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</si>
  <si>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</si>
  <si>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</si>
  <si>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</si>
  <si>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</si>
  <si>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</si>
  <si>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</si>
  <si>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</si>
  <si>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</si>
  <si>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</si>
  <si>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</si>
  <si>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</si>
  <si>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</si>
  <si>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</si>
  <si>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</si>
  <si>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</si>
  <si>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</si>
  <si>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</si>
  <si>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</si>
  <si>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</si>
  <si>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</si>
  <si>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</si>
  <si>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</si>
  <si>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</si>
  <si>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</si>
  <si>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</si>
  <si>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</si>
  <si>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</si>
  <si>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</si>
  <si>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</si>
  <si>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</si>
  <si>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</si>
  <si>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</si>
  <si>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</si>
  <si>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</si>
  <si>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</si>
  <si>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</si>
  <si>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</si>
  <si>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</si>
  <si>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</si>
  <si>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</si>
  <si>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</si>
  <si>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</si>
  <si>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</si>
  <si>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</si>
  <si>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</si>
  <si>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</si>
  <si>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</si>
  <si>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</si>
  <si>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</si>
  <si>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</si>
  <si>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</si>
  <si>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</si>
  <si>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</si>
  <si>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</si>
  <si>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</si>
  <si>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</si>
  <si>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</si>
  <si>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</si>
  <si>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</si>
  <si>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</si>
  <si>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</si>
  <si>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</si>
  <si>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</si>
  <si>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</si>
  <si>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</si>
  <si>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</si>
  <si>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</si>
  <si>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</si>
  <si>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</si>
  <si>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</si>
  <si>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</si>
  <si>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</si>
  <si>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</si>
  <si>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</si>
  <si>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</si>
  <si>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</si>
  <si>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</si>
  <si>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</si>
  <si>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</si>
  <si>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</si>
  <si>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</si>
  <si>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</si>
  <si>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</si>
  <si>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</si>
  <si>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</si>
  <si>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</si>
  <si>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</si>
  <si>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</si>
  <si>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</si>
  <si>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</si>
  <si>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</si>
  <si>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</si>
  <si>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</si>
  <si>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</si>
  <si>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</si>
  <si>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</si>
  <si>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</si>
  <si>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</si>
  <si>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</si>
  <si>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</si>
  <si>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</si>
  <si>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</si>
  <si>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</si>
  <si>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</si>
  <si>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</si>
  <si>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</si>
  <si>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</si>
  <si>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</si>
  <si>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</si>
  <si>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</si>
  <si>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</si>
  <si>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</si>
  <si>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</si>
  <si>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</si>
  <si>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</si>
  <si>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</si>
  <si>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</si>
  <si>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</si>
  <si>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</si>
  <si>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</si>
  <si>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</si>
  <si>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</si>
  <si>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</si>
  <si>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</si>
  <si>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</si>
  <si>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</si>
  <si>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</si>
  <si>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</si>
  <si>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</si>
  <si>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</si>
  <si>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</si>
  <si>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</si>
  <si>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</si>
  <si>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</si>
  <si>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</si>
  <si>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</si>
  <si>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</si>
  <si>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</si>
  <si>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</si>
  <si>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</si>
  <si>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</si>
  <si>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</si>
  <si>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</si>
  <si>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</si>
  <si>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</si>
  <si>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</si>
  <si>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</si>
  <si>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</si>
  <si>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</si>
  <si>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</si>
  <si>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</si>
  <si>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</si>
  <si>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</si>
  <si>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</si>
  <si>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</si>
  <si>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</si>
  <si>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</si>
  <si>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</si>
  <si>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</si>
  <si>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</si>
  <si>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</si>
  <si>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</si>
  <si>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</si>
  <si>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</si>
  <si>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</si>
  <si>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</si>
  <si>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</si>
  <si>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</si>
  <si>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</si>
  <si>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</si>
  <si>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</si>
  <si>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</si>
  <si>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</si>
  <si>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</si>
  <si>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</si>
  <si>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</si>
  <si>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</si>
  <si>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</si>
  <si>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</si>
  <si>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</si>
  <si>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</si>
  <si>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</si>
  <si>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</si>
  <si>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</si>
  <si>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</si>
  <si>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</si>
  <si>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</si>
  <si>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</si>
  <si>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</si>
  <si>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</si>
  <si>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</si>
  <si>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</si>
  <si>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</si>
  <si>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</si>
  <si>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</si>
  <si>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</si>
  <si>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</si>
  <si>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</si>
  <si>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</si>
  <si>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</si>
  <si>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</si>
  <si>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</si>
  <si>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</si>
  <si>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</si>
  <si>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</si>
  <si>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</si>
  <si>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</si>
  <si>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</si>
  <si>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</si>
  <si>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</si>
  <si>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</si>
  <si>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</si>
  <si>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</si>
  <si>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</si>
  <si>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</si>
  <si>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</si>
  <si>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</si>
  <si>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</si>
  <si>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</si>
  <si>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</si>
  <si>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</si>
  <si>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</si>
  <si>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</si>
  <si>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</si>
  <si>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</si>
  <si>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</si>
  <si>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</si>
  <si>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</si>
  <si>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</si>
  <si>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</si>
  <si>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</si>
  <si>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</si>
  <si>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</si>
  <si>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</si>
  <si>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</si>
  <si>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</si>
  <si>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</si>
  <si>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</si>
  <si>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</si>
  <si>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</si>
  <si>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</si>
  <si>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</si>
  <si>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</si>
  <si>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</si>
  <si>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</si>
  <si>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</si>
  <si>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</si>
  <si>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</si>
  <si>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</si>
  <si>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</si>
  <si>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</si>
  <si>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</si>
  <si>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</si>
  <si>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</si>
  <si>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</si>
  <si>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</si>
  <si>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</si>
  <si>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</si>
  <si>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</si>
  <si>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</si>
  <si>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</si>
  <si>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</si>
  <si>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</si>
  <si>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</si>
  <si>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</si>
  <si>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</si>
  <si>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</si>
  <si>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</si>
  <si>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</si>
  <si>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</si>
  <si>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</si>
  <si>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</si>
  <si>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</si>
  <si>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</si>
  <si>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</si>
  <si>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</si>
  <si>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</si>
  <si>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</si>
  <si>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</si>
  <si>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</si>
  <si>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</si>
  <si>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</si>
  <si>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</si>
  <si>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</si>
  <si>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</si>
  <si>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</si>
  <si>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</si>
  <si>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</si>
  <si>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</si>
  <si>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</si>
  <si>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</si>
  <si>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</si>
  <si>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</si>
  <si>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</si>
  <si>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</si>
  <si>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</si>
  <si>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</si>
  <si>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</si>
  <si>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</si>
  <si>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</si>
  <si>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</si>
  <si>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</si>
  <si>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</si>
  <si>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</si>
  <si>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</si>
  <si>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</si>
  <si>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</si>
  <si>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</si>
  <si>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</si>
  <si>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</si>
  <si>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</si>
  <si>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</si>
  <si>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</si>
  <si>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</si>
  <si>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</si>
  <si>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</si>
  <si>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</si>
  <si>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</si>
  <si>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</si>
  <si>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</si>
  <si>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</si>
  <si>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</si>
  <si>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</si>
  <si>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</si>
  <si>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</si>
  <si>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</si>
  <si>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</si>
  <si>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</si>
  <si>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</si>
  <si>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</si>
  <si>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</si>
  <si>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</si>
  <si>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</si>
  <si>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</si>
  <si>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</si>
  <si>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</si>
  <si>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</si>
  <si>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</si>
  <si>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</si>
  <si>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</si>
  <si>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</si>
  <si>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</si>
  <si>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</si>
  <si>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</si>
  <si>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</si>
  <si>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</si>
  <si>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</si>
  <si>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</si>
  <si>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</si>
  <si>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</si>
  <si>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</si>
  <si>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</si>
  <si>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</si>
  <si>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</si>
  <si>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</si>
  <si>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</si>
  <si>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</si>
  <si>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</si>
  <si>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</si>
  <si>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</si>
  <si>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</si>
  <si>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</si>
  <si>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</si>
  <si>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</si>
  <si>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</si>
  <si>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</si>
  <si>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</si>
  <si>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</si>
  <si>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</si>
  <si>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</si>
  <si>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</si>
  <si>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</si>
  <si>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</si>
  <si>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</si>
  <si>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</si>
  <si>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</si>
  <si>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</si>
  <si>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</si>
  <si>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</si>
  <si>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</si>
  <si>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</si>
  <si>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</si>
  <si>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</si>
  <si>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</si>
  <si>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</si>
  <si>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</si>
  <si>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</si>
  <si>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</si>
  <si>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</si>
  <si>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</si>
  <si>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</si>
  <si>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</si>
  <si>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</si>
  <si>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</si>
  <si>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</si>
  <si>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</si>
  <si>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</si>
  <si>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</si>
  <si>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</si>
  <si>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</si>
  <si>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</si>
  <si>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</si>
  <si>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</si>
  <si>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</si>
  <si>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</si>
  <si>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</si>
  <si>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</si>
  <si>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</si>
  <si>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</si>
  <si>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</si>
  <si>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</si>
  <si>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</si>
  <si>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</si>
  <si>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</si>
  <si>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</si>
  <si>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</si>
  <si>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</si>
  <si>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</si>
  <si>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</si>
  <si>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</si>
  <si>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</si>
  <si>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</si>
  <si>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</si>
  <si>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</si>
  <si>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</si>
  <si>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</si>
  <si>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</si>
  <si>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</si>
  <si>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</si>
  <si>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</si>
  <si>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</si>
  <si>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</si>
  <si>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</si>
  <si>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</si>
  <si>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</si>
  <si>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</si>
  <si>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</si>
  <si>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</si>
  <si>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</si>
  <si>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</si>
  <si>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</si>
  <si>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</si>
  <si>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</si>
  <si>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</si>
  <si>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</si>
  <si>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</si>
  <si>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</si>
  <si>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</si>
  <si>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</si>
  <si>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</si>
  <si>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</si>
  <si>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</si>
  <si>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</si>
  <si>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</si>
  <si>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</si>
  <si>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</si>
  <si>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</si>
  <si>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</si>
  <si>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</si>
  <si>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</si>
  <si>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</si>
  <si>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</si>
  <si>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</si>
  <si>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</si>
  <si>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</si>
  <si>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</si>
  <si>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</si>
  <si>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</si>
  <si>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</si>
  <si>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</si>
  <si>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</si>
  <si>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</si>
  <si>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</si>
  <si>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</si>
  <si>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</si>
  <si>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</si>
  <si>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</si>
  <si>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</si>
  <si>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</si>
  <si>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</si>
  <si>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</si>
  <si>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</si>
  <si>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</si>
  <si>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</si>
  <si>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</si>
  <si>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</si>
  <si>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</si>
  <si>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</si>
  <si>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</si>
  <si>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</si>
  <si>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</si>
  <si>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</si>
  <si>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</si>
  <si>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</si>
  <si>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</si>
  <si>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</si>
  <si>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</si>
  <si>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</si>
  <si>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</si>
  <si>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</si>
  <si>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</si>
  <si>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</si>
  <si>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</si>
  <si>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</si>
  <si>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</si>
  <si>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</si>
  <si>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</si>
  <si>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</si>
  <si>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</si>
  <si>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</si>
  <si>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</si>
  <si>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</si>
  <si>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</si>
  <si>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</si>
  <si>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</si>
  <si>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</si>
  <si>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</si>
  <si>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</si>
  <si>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</si>
  <si>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</si>
  <si>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</si>
  <si>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</si>
  <si>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</si>
  <si>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</si>
  <si>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</si>
  <si>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</si>
  <si>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</si>
  <si>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</si>
  <si>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</si>
  <si>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</si>
  <si>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</si>
  <si>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</si>
  <si>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</si>
  <si>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</si>
  <si>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</si>
  <si>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</si>
  <si>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</si>
  <si>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</si>
  <si>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</si>
  <si>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</si>
  <si>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</si>
  <si>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</si>
  <si>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</si>
  <si>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</si>
  <si>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</si>
  <si>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</si>
  <si>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</si>
  <si>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</si>
  <si>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</si>
  <si>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</si>
  <si>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</si>
  <si>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</si>
  <si>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</si>
  <si>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</si>
  <si>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</si>
  <si>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</si>
  <si>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</si>
  <si>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</si>
  <si>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</si>
  <si>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</si>
  <si>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</si>
  <si>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</si>
  <si>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</si>
  <si>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</si>
  <si>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</si>
  <si>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</si>
  <si>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</si>
  <si>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</si>
  <si>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</si>
  <si>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</si>
  <si>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</si>
  <si>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</si>
  <si>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</si>
  <si>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</si>
  <si>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</si>
  <si>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</si>
  <si>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</si>
  <si>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</si>
  <si>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</si>
  <si>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</si>
  <si>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</si>
  <si>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</si>
  <si>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</si>
  <si>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</si>
  <si>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</si>
  <si>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</si>
  <si>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</si>
  <si>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</si>
  <si>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</si>
  <si>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</si>
  <si>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</si>
  <si>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</si>
  <si>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</si>
  <si>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</si>
  <si>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</si>
  <si>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</si>
  <si>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</si>
  <si>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</si>
  <si>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</si>
  <si>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</si>
  <si>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</si>
  <si>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</si>
  <si>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</si>
  <si>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</si>
  <si>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</si>
  <si>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</si>
  <si>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</si>
  <si>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</si>
  <si>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</si>
  <si>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</si>
  <si>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</si>
  <si>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</si>
  <si>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</si>
  <si>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</si>
  <si>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</si>
  <si>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</si>
  <si>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</si>
  <si>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</si>
  <si>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</si>
  <si>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</si>
  <si>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</si>
  <si>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</si>
  <si>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</si>
  <si>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</si>
  <si>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</si>
  <si>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</si>
  <si>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</si>
  <si>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</si>
  <si>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</si>
  <si>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</si>
  <si>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</si>
  <si>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</si>
  <si>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</si>
  <si>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</si>
  <si>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</si>
  <si>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</si>
  <si>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</si>
  <si>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</si>
  <si>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</si>
  <si>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</si>
  <si>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</si>
  <si>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</si>
  <si>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</si>
  <si>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</si>
  <si>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</si>
  <si>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</si>
  <si>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</si>
  <si>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</si>
  <si>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</si>
  <si>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</si>
  <si>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</si>
  <si>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</si>
  <si>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</si>
  <si>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</si>
  <si>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</si>
  <si>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</si>
  <si>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</si>
  <si>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</si>
  <si>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</si>
  <si>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</si>
  <si>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</si>
  <si>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</si>
  <si>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</si>
  <si>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</si>
  <si>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</si>
  <si>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</si>
  <si>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</si>
  <si>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</si>
  <si>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</si>
  <si>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</si>
  <si>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</si>
  <si>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</si>
  <si>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</si>
  <si>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</si>
  <si>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</si>
  <si>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</si>
  <si>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</si>
  <si>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</si>
  <si>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</si>
  <si>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</si>
  <si>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</si>
  <si>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</si>
  <si>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</si>
  <si>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</si>
  <si>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</si>
  <si>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</si>
  <si>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</si>
  <si>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</si>
  <si>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</si>
  <si>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</si>
  <si>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</si>
  <si>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</si>
  <si>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</si>
  <si>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</si>
  <si>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</si>
  <si>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</si>
  <si>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</si>
  <si>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</si>
  <si>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</si>
  <si>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</si>
  <si>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</si>
  <si>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</si>
  <si>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</si>
  <si>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</si>
  <si>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</si>
  <si>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</si>
  <si>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</si>
  <si>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</si>
  <si>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</si>
  <si>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</si>
  <si>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</si>
  <si>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</si>
  <si>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</si>
  <si>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</si>
  <si>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</si>
  <si>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</si>
  <si>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</si>
  <si>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</si>
  <si>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</si>
  <si>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</si>
  <si>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</si>
  <si>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</si>
  <si>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</si>
  <si>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</si>
  <si>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</si>
  <si>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</si>
  <si>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</si>
  <si>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</si>
  <si>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</si>
  <si>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</si>
  <si>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</si>
  <si>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</si>
  <si>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</si>
  <si>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</si>
  <si>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</si>
  <si>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</si>
  <si>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</si>
  <si>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</si>
  <si>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</si>
  <si>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</si>
  <si>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</si>
  <si>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</si>
  <si>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</si>
  <si>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</si>
  <si>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</si>
  <si>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</si>
  <si>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</si>
  <si>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</si>
  <si>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</si>
  <si>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</si>
  <si>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</si>
  <si>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</si>
  <si>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</si>
  <si>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</si>
  <si>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</si>
  <si>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</si>
  <si>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</si>
  <si>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</si>
  <si>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</si>
  <si>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</si>
  <si>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</si>
  <si>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</si>
  <si>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</si>
  <si>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</si>
  <si>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</si>
  <si>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</si>
  <si>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</si>
  <si>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</si>
  <si>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</si>
  <si>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</si>
  <si>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</si>
  <si>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</si>
  <si>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</si>
  <si>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</si>
  <si>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</si>
  <si>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</si>
  <si>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</si>
  <si>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</si>
  <si>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</si>
  <si>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</si>
  <si>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</si>
  <si>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</si>
  <si>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</si>
  <si>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</si>
  <si>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</si>
  <si>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</si>
  <si>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</si>
  <si>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</si>
  <si>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</si>
  <si>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</si>
  <si>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</si>
  <si>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</si>
  <si>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</si>
  <si>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</si>
  <si>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</si>
  <si>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</si>
  <si>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</si>
  <si>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</si>
  <si>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</si>
  <si>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</si>
  <si>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</si>
  <si>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</si>
  <si>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</si>
  <si>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</si>
  <si>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</si>
  <si>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</si>
  <si>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</si>
  <si>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</si>
  <si>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</si>
  <si>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</si>
  <si>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</si>
  <si>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</si>
  <si>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</si>
  <si>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</si>
  <si>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</si>
  <si>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</si>
  <si>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</si>
  <si>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</si>
  <si>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</si>
  <si>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</si>
  <si>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</si>
  <si>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</si>
  <si>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</si>
  <si>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</si>
  <si>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</si>
  <si>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</si>
  <si>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</si>
  <si>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</si>
  <si>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</si>
  <si>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</si>
  <si>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</si>
  <si>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</si>
  <si>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</si>
  <si>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</si>
  <si>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</si>
  <si>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</si>
  <si>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</si>
  <si>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</si>
  <si>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</si>
  <si>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</si>
  <si>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</si>
  <si>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</si>
  <si>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</si>
  <si>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</si>
  <si>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</si>
  <si>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</si>
  <si>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</si>
  <si>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</si>
  <si>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</si>
  <si>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</si>
  <si>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</si>
  <si>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</si>
  <si>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</si>
  <si>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</si>
  <si>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</si>
  <si>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</si>
  <si>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</si>
  <si>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</si>
  <si>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</si>
  <si>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</si>
  <si>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</si>
  <si>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</si>
  <si>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</si>
  <si>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</si>
  <si>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</si>
  <si>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</si>
  <si>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</si>
  <si>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</si>
  <si>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</si>
  <si>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</si>
  <si>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</si>
  <si>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</si>
  <si>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</si>
  <si>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</si>
  <si>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</si>
  <si>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</si>
  <si>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</si>
  <si>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</si>
  <si>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</si>
  <si>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</si>
  <si>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</si>
  <si>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</si>
  <si>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</si>
  <si>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</si>
  <si>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</si>
  <si>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</si>
  <si>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</si>
  <si>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</si>
  <si>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</si>
  <si>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</si>
  <si>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</si>
  <si>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</si>
  <si>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</si>
  <si>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</si>
  <si>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</si>
  <si>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</si>
  <si>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</si>
  <si>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</si>
  <si>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</si>
  <si>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</si>
  <si>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</si>
  <si>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</si>
  <si>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</si>
  <si>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</si>
  <si>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</si>
  <si>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</si>
  <si>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</si>
  <si>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</si>
  <si>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</si>
  <si>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</si>
  <si>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</si>
  <si>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</si>
  <si>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</si>
  <si>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</si>
  <si>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</si>
  <si>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</si>
  <si>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</si>
  <si>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</si>
  <si>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</si>
  <si>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</si>
  <si>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</si>
  <si>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</si>
  <si>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</si>
  <si>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</si>
  <si>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</si>
  <si>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</si>
  <si>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</si>
  <si>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</si>
  <si>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</si>
  <si>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</si>
  <si>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</si>
  <si>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</si>
  <si>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</si>
  <si>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</si>
  <si>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</si>
  <si>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</si>
  <si>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</si>
  <si>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</si>
  <si>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</si>
  <si>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</si>
  <si>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</si>
  <si>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</si>
  <si>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</si>
  <si>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</si>
  <si>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</si>
  <si>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</si>
  <si>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</si>
  <si>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</si>
  <si>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</si>
  <si>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</si>
  <si>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</si>
  <si>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</si>
  <si>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</si>
  <si>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</si>
  <si>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</si>
  <si>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</si>
  <si>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</si>
  <si>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</si>
  <si>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</si>
  <si>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</si>
  <si>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</si>
  <si>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</si>
  <si>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</si>
  <si>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</si>
  <si>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</si>
  <si>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</si>
  <si>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</si>
  <si>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</si>
  <si>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</si>
  <si>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</si>
  <si>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</si>
  <si>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</si>
  <si>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</si>
  <si>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</si>
  <si>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</si>
  <si>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</si>
  <si>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</si>
  <si>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</si>
  <si>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</si>
  <si>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</si>
  <si>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</si>
  <si>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</si>
  <si>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</si>
  <si>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</si>
  <si>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</si>
  <si>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</si>
  <si>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</si>
  <si>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</si>
  <si>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</si>
  <si>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</si>
  <si>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</si>
  <si>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</si>
  <si>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</si>
  <si>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</si>
  <si>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</si>
  <si>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</si>
  <si>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</si>
  <si>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</si>
  <si>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</si>
  <si>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</si>
  <si>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</si>
  <si>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</si>
  <si>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</si>
  <si>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</si>
  <si>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</si>
  <si>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</si>
  <si>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</si>
  <si>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</si>
  <si>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</si>
  <si>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</si>
  <si>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</si>
  <si>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</si>
  <si>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</si>
  <si>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</si>
  <si>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</si>
  <si>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</si>
  <si>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</si>
  <si>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</si>
  <si>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</si>
  <si>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</si>
  <si>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</si>
  <si>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</si>
  <si>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</si>
  <si>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</si>
  <si>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</si>
  <si>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</si>
  <si>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</si>
  <si>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</si>
  <si>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</si>
  <si>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</si>
  <si>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</si>
  <si>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</si>
  <si>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</si>
  <si>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</si>
  <si>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</si>
  <si>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</si>
  <si>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</si>
  <si>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</si>
  <si>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</si>
  <si>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</si>
  <si>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</si>
  <si>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</si>
  <si>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</si>
  <si>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</si>
  <si>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</si>
  <si>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</si>
  <si>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</si>
  <si>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</si>
  <si>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</si>
  <si>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</si>
  <si>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</si>
  <si>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</si>
  <si>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</si>
  <si>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</si>
  <si>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</si>
  <si>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</si>
  <si>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</si>
  <si>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</si>
  <si>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</si>
  <si>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</si>
  <si>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</si>
  <si>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</si>
  <si>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</si>
  <si>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</si>
  <si>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</si>
  <si>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</si>
  <si>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</si>
  <si>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</si>
  <si>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</si>
  <si>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</si>
  <si>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</si>
  <si>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</si>
  <si>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</si>
  <si>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</si>
  <si>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</si>
  <si>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</si>
  <si>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</si>
  <si>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</si>
  <si>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</si>
  <si>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</si>
  <si>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</si>
  <si>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</si>
  <si>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</si>
  <si>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</si>
  <si>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</si>
  <si>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</si>
  <si>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</si>
  <si>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</si>
  <si>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</si>
  <si>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</si>
  <si>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</si>
  <si>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</si>
  <si>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</si>
  <si>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</si>
  <si>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</si>
  <si>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</si>
  <si>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</si>
  <si>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</si>
  <si>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</si>
  <si>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</si>
  <si>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</si>
  <si>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</si>
  <si>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</si>
  <si>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</si>
  <si>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</si>
  <si>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</si>
  <si>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</si>
  <si>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</si>
  <si>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</si>
  <si>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</si>
  <si>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</si>
  <si>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</si>
  <si>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</si>
  <si>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</si>
  <si>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</si>
  <si>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</si>
  <si>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</si>
  <si>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</si>
  <si>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</si>
  <si>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</si>
  <si>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</si>
  <si>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</si>
  <si>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</si>
  <si>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</si>
  <si>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</si>
  <si>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</si>
  <si>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</si>
  <si>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</si>
  <si>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</si>
  <si>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</si>
  <si>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</si>
  <si>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</si>
  <si>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</si>
  <si>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</si>
  <si>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</si>
  <si>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</si>
  <si>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</si>
  <si>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</si>
  <si>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</si>
  <si>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</si>
  <si>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</si>
  <si>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</si>
  <si>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</si>
  <si>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</si>
  <si>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</si>
  <si>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</si>
  <si>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</si>
  <si>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</si>
  <si>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</si>
  <si>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</si>
  <si>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</si>
  <si>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</si>
  <si>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</si>
  <si>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</si>
  <si>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</si>
  <si>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</si>
  <si>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</si>
  <si>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</si>
  <si>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</si>
  <si>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</si>
  <si>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</si>
  <si>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</si>
  <si>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</si>
  <si>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</si>
  <si>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</si>
  <si>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</si>
  <si>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</si>
  <si>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</si>
  <si>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</si>
  <si>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</si>
  <si>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</si>
  <si>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</si>
  <si>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</si>
  <si>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</si>
  <si>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</si>
  <si>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</si>
  <si>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</si>
  <si>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</si>
  <si>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</si>
  <si>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</si>
  <si>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</si>
  <si>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</si>
  <si>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</si>
  <si>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</si>
  <si>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</si>
  <si>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</si>
  <si>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</si>
  <si>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</si>
  <si>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</si>
  <si>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</si>
  <si>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</si>
  <si>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</si>
  <si>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</si>
  <si>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</si>
  <si>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</si>
  <si>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</si>
  <si>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</si>
  <si>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</si>
  <si>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</si>
  <si>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</si>
  <si>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</si>
  <si>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</si>
  <si>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</si>
  <si>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</si>
  <si>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</si>
  <si>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</si>
  <si>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</si>
  <si>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</si>
  <si>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</si>
  <si>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</si>
  <si>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</si>
  <si>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</si>
  <si>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</si>
  <si>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</si>
  <si>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</si>
  <si>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</si>
  <si>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</si>
  <si>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</si>
  <si>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</si>
  <si>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</si>
  <si>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</si>
  <si>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</si>
  <si>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</si>
  <si>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</si>
  <si>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</si>
  <si>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</si>
  <si>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</si>
  <si>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</si>
  <si>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</si>
  <si>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</si>
  <si>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</si>
  <si>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</si>
  <si>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</si>
  <si>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</si>
  <si>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</si>
  <si>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</si>
  <si>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</si>
  <si>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</si>
  <si>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</si>
  <si>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</si>
  <si>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</si>
  <si>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</si>
  <si>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</si>
  <si>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</si>
  <si>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</si>
  <si>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</si>
  <si>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</si>
  <si>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</si>
  <si>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</si>
  <si>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</si>
  <si>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</si>
  <si>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</si>
  <si>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</si>
  <si>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</si>
  <si>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</si>
  <si>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</si>
  <si>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</si>
  <si>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</si>
  <si>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</si>
  <si>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</si>
  <si>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</si>
  <si>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</si>
  <si>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</si>
  <si>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</si>
  <si>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</si>
  <si>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</si>
  <si>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</si>
  <si>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</si>
  <si>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</si>
  <si>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</si>
  <si>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</si>
  <si>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</si>
  <si>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</si>
  <si>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</si>
  <si>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</si>
  <si>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</si>
  <si>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</si>
  <si>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</si>
  <si>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</si>
  <si>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</si>
  <si>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</si>
  <si>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</si>
  <si>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</si>
  <si>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</si>
  <si>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</si>
  <si>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</si>
  <si>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</si>
  <si>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</si>
  <si>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</si>
  <si>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</si>
  <si>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</si>
  <si>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</si>
  <si>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</si>
  <si>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</si>
  <si>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</si>
  <si>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</si>
  <si>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</si>
  <si>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</si>
  <si>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</si>
  <si>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</si>
  <si>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</si>
  <si>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</si>
  <si>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</si>
  <si>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</si>
  <si>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</si>
  <si>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</si>
  <si>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</si>
  <si>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</si>
  <si>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</si>
  <si>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</si>
  <si>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</si>
  <si>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</si>
  <si>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</si>
  <si>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</si>
  <si>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</si>
  <si>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</si>
  <si>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</si>
  <si>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</si>
  <si>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</si>
  <si>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</si>
  <si>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</si>
  <si>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</si>
  <si>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</si>
  <si>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</si>
  <si>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</si>
  <si>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</si>
  <si>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</si>
  <si>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</si>
  <si>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</si>
  <si>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</si>
  <si>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</si>
  <si>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</si>
  <si>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</si>
  <si>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</si>
  <si>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</si>
  <si>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</si>
  <si>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</si>
  <si>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</si>
  <si>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</si>
  <si>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</si>
  <si>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</si>
  <si>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</si>
  <si>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</si>
  <si>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</si>
  <si>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</si>
  <si>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</si>
  <si>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</si>
  <si>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</si>
  <si>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</si>
  <si>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</si>
  <si>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</si>
  <si>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</si>
  <si>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</si>
  <si>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</si>
  <si>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</si>
  <si>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</si>
  <si>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</si>
  <si>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</si>
  <si>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</si>
  <si>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</si>
  <si>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</si>
  <si>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</si>
  <si>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</si>
  <si>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</si>
  <si>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</si>
  <si>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</si>
  <si>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</si>
  <si>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</si>
  <si>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</si>
  <si>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</si>
  <si>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</si>
  <si>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</si>
  <si>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</si>
  <si>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</si>
  <si>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</si>
  <si>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</si>
  <si>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</si>
  <si>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</si>
  <si>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</si>
  <si>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</si>
  <si>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</si>
  <si>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</si>
  <si>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</si>
  <si>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</si>
  <si>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</si>
  <si>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</si>
  <si>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</si>
  <si>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</si>
  <si>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</si>
  <si>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</si>
  <si>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</si>
  <si>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</si>
  <si>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</si>
  <si>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</si>
  <si>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</si>
  <si>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</si>
  <si>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</si>
  <si>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</si>
  <si>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</si>
  <si>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</si>
  <si>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</si>
  <si>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</si>
  <si>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</si>
  <si>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</si>
  <si>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</si>
  <si>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</si>
  <si>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</si>
  <si>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</si>
  <si>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</si>
  <si>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</si>
  <si>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</si>
  <si>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</si>
  <si>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</si>
  <si>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</si>
  <si>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</si>
  <si>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</si>
  <si>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</si>
  <si>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</si>
  <si>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</si>
  <si>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</si>
  <si>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</si>
  <si>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</si>
  <si>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</si>
  <si>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</si>
  <si>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</si>
  <si>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</si>
  <si>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</si>
  <si>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</si>
  <si>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</si>
  <si>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</si>
  <si>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</si>
  <si>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</si>
  <si>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</si>
  <si>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</si>
  <si>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</si>
  <si>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</si>
  <si>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</si>
  <si>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</si>
  <si>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</si>
  <si>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</si>
  <si>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</si>
  <si>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</si>
  <si>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</si>
  <si>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</si>
  <si>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</si>
  <si>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</si>
  <si>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</si>
  <si>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</si>
  <si>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</si>
  <si>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</si>
  <si>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</si>
  <si>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</si>
  <si>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</si>
  <si>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</si>
  <si>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</si>
  <si>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</si>
  <si>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</si>
  <si>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</si>
  <si>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</si>
  <si>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</si>
  <si>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</si>
  <si>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</si>
  <si>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</si>
  <si>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</si>
  <si>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</si>
  <si>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</si>
  <si>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</si>
  <si>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</si>
  <si>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</si>
  <si>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</si>
  <si>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</si>
  <si>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</si>
  <si>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</si>
  <si>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</si>
  <si>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</si>
  <si>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</si>
  <si>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</si>
  <si>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</si>
  <si>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</si>
  <si>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</si>
  <si>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</si>
  <si>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</si>
  <si>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</si>
  <si>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</si>
  <si>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</si>
  <si>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</si>
  <si>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</si>
  <si>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</si>
  <si>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</si>
  <si>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</si>
  <si>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</si>
  <si>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</si>
  <si>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</si>
  <si>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</si>
  <si>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</si>
  <si>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</si>
  <si>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</si>
  <si>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</si>
  <si>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</si>
  <si>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</si>
  <si>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</si>
  <si>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</si>
  <si>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</si>
  <si>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</si>
  <si>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</si>
  <si>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</si>
  <si>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</si>
  <si>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</si>
  <si>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</si>
  <si>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</si>
  <si>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</si>
  <si>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</si>
  <si>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</si>
  <si>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</si>
  <si>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</si>
  <si>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</si>
  <si>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</si>
  <si>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</si>
  <si>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</si>
  <si>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</si>
  <si>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</si>
  <si>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</si>
  <si>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</si>
  <si>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</si>
  <si>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</si>
  <si>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</si>
  <si>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</si>
  <si>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</si>
  <si>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</si>
  <si>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</si>
  <si>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</si>
  <si>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</si>
  <si>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</si>
  <si>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</si>
  <si>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</si>
  <si>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</si>
  <si>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</si>
  <si>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</si>
  <si>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</si>
  <si>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</si>
  <si>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</si>
  <si>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</si>
  <si>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</si>
  <si>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</si>
  <si>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</si>
  <si>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</si>
  <si>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</si>
  <si>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</si>
  <si>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</si>
  <si>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</si>
  <si>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</si>
  <si>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</si>
  <si>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</si>
  <si>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</si>
  <si>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</si>
  <si>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</si>
  <si>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</si>
  <si>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</si>
  <si>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</si>
  <si>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</si>
  <si>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</si>
  <si>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</si>
  <si>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</si>
  <si>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</si>
  <si>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</si>
  <si>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</si>
  <si>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</si>
  <si>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</si>
  <si>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</si>
  <si>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</si>
  <si>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</si>
  <si>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</si>
  <si>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</si>
  <si>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</si>
  <si>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</si>
  <si>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</si>
  <si>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</si>
  <si>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</si>
  <si>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</si>
  <si>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</si>
  <si>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</si>
  <si>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</si>
  <si>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</si>
  <si>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</si>
  <si>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</si>
  <si>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</si>
  <si>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</si>
  <si>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</si>
  <si>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</si>
  <si>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</si>
  <si>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</si>
  <si>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</si>
  <si>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</si>
  <si>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</si>
  <si>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</si>
  <si>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</si>
  <si>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</si>
  <si>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</si>
  <si>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</si>
  <si>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</si>
  <si>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</si>
  <si>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</si>
  <si>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</si>
  <si>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</si>
  <si>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</si>
  <si>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</si>
  <si>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</si>
  <si>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</si>
  <si>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</si>
  <si>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</si>
  <si>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</si>
  <si>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</si>
  <si>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</si>
  <si>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</si>
  <si>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</si>
  <si>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</si>
  <si>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</si>
  <si>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</si>
  <si>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</si>
  <si>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</si>
  <si>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</si>
  <si>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</si>
  <si>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</si>
  <si>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</si>
  <si>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</si>
  <si>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</si>
  <si>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</si>
  <si>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</si>
  <si>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</si>
  <si>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</si>
  <si>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</si>
  <si>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</si>
  <si>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</si>
  <si>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</si>
  <si>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</si>
  <si>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</si>
  <si>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</si>
  <si>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</si>
  <si>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</si>
  <si>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</si>
  <si>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</si>
  <si>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</si>
  <si>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</si>
  <si>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</si>
  <si>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</si>
  <si>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</si>
  <si>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</si>
  <si>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</si>
  <si>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</si>
  <si>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</si>
  <si>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</si>
  <si>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</si>
  <si>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</si>
  <si>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</si>
  <si>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</si>
  <si>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</si>
  <si>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</si>
  <si>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</si>
  <si>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</si>
  <si>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</si>
  <si>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</si>
  <si>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</si>
  <si>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</si>
  <si>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</si>
  <si>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</si>
  <si>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</si>
  <si>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</si>
  <si>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</si>
  <si>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</si>
  <si>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</si>
  <si>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</si>
  <si>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</si>
  <si>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</si>
  <si>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</si>
  <si>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</si>
  <si>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</si>
  <si>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</si>
  <si>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</si>
  <si>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</si>
  <si>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</si>
  <si>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</si>
  <si>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</si>
  <si>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</si>
  <si>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</si>
  <si>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</si>
  <si>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</si>
  <si>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</si>
  <si>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</si>
  <si>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</si>
  <si>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</si>
  <si>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</si>
  <si>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</si>
  <si>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</si>
  <si>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</si>
  <si>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</si>
  <si>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</si>
  <si>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</si>
  <si>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</si>
  <si>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</si>
  <si>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</si>
  <si>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</si>
  <si>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</si>
  <si>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</si>
  <si>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</si>
  <si>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</si>
  <si>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</si>
  <si>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</si>
  <si>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</si>
  <si>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</si>
  <si>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</si>
  <si>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</si>
  <si>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</si>
  <si>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</si>
  <si>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</si>
  <si>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</si>
  <si>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</si>
  <si>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</si>
  <si>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</si>
  <si>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</si>
  <si>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</si>
  <si>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</si>
  <si>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</si>
  <si>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</si>
  <si>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</si>
  <si>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</si>
  <si>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</si>
  <si>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</si>
  <si>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</si>
  <si>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</si>
  <si>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</si>
  <si>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</si>
  <si>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</si>
  <si>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</si>
  <si>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</si>
  <si>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</si>
  <si>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</si>
  <si>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</si>
  <si>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</si>
  <si>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</si>
  <si>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</si>
  <si>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</si>
  <si>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</si>
  <si>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</si>
  <si>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</si>
  <si>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</si>
  <si>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</si>
  <si>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</si>
  <si>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</si>
  <si>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</si>
  <si>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</si>
  <si>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</si>
  <si>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</si>
  <si>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</si>
  <si>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</si>
  <si>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</si>
  <si>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</si>
  <si>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</si>
  <si>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</si>
  <si>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</si>
  <si>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</si>
  <si>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</si>
  <si>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</si>
  <si>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</si>
  <si>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</si>
  <si>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</si>
  <si>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</si>
  <si>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</si>
  <si>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</si>
  <si>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</si>
  <si>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</si>
  <si>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</si>
  <si>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</si>
  <si>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</si>
  <si>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</si>
  <si>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</si>
  <si>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</si>
  <si>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</si>
  <si>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</si>
  <si>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</si>
  <si>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</si>
  <si>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</si>
  <si>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</si>
  <si>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</si>
  <si>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</si>
  <si>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</si>
  <si>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</si>
  <si>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</si>
  <si>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</si>
  <si>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</si>
  <si>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</si>
  <si>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</si>
  <si>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</si>
  <si>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</si>
  <si>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</si>
  <si>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</si>
  <si>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</si>
  <si>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</si>
  <si>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</si>
  <si>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</si>
  <si>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</si>
  <si>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</si>
  <si>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</si>
  <si>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</si>
  <si>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</si>
  <si>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</si>
  <si>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</si>
  <si>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</si>
  <si>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</si>
  <si>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</si>
  <si>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</si>
  <si>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</si>
  <si>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</si>
  <si>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</si>
  <si>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</si>
  <si>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</si>
  <si>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</si>
  <si>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</si>
  <si>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</si>
  <si>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</si>
  <si>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</si>
  <si>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</si>
  <si>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</si>
  <si>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</si>
  <si>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</si>
  <si>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</si>
  <si>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</si>
  <si>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</si>
  <si>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</si>
  <si>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</si>
  <si>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</si>
  <si>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</si>
  <si>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</si>
  <si>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</si>
  <si>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</si>
  <si>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</si>
  <si>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</si>
  <si>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</si>
  <si>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</si>
  <si>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</si>
  <si>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</si>
  <si>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</si>
  <si>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</si>
  <si>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</si>
  <si>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</si>
  <si>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</si>
  <si>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</si>
  <si>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</si>
  <si>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</si>
  <si>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</si>
  <si>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</si>
  <si>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</si>
  <si>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</si>
  <si>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</si>
  <si>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</si>
  <si>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</si>
  <si>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</si>
  <si>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</si>
  <si>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</si>
  <si>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</si>
  <si>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</si>
  <si>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</si>
  <si>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</si>
  <si>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</si>
  <si>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</si>
  <si>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</si>
  <si>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</si>
  <si>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</si>
  <si>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</si>
  <si>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</si>
  <si>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</si>
  <si>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</si>
  <si>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</si>
  <si>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</si>
  <si>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</si>
  <si>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</si>
  <si>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</si>
  <si>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</si>
  <si>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</si>
  <si>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</si>
  <si>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</si>
  <si>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</si>
  <si>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</si>
  <si>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</si>
  <si>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</si>
  <si>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</si>
  <si>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</si>
  <si>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</si>
  <si>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</si>
  <si>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</si>
  <si>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</si>
  <si>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</si>
  <si>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</si>
  <si>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</si>
  <si>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</si>
  <si>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</si>
  <si>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</si>
  <si>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</si>
  <si>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</si>
  <si>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</si>
  <si>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</si>
  <si>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</si>
  <si>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</si>
  <si>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</si>
  <si>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</si>
  <si>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</si>
  <si>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</si>
  <si>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</si>
  <si>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</si>
  <si>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</si>
  <si>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</si>
  <si>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</si>
  <si>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</si>
  <si>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</si>
  <si>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</si>
  <si>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</si>
  <si>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</si>
  <si>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</si>
  <si>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</si>
  <si>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</si>
  <si>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</si>
  <si>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</si>
  <si>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</si>
  <si>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</si>
  <si>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</si>
  <si>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</si>
  <si>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</si>
  <si>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</si>
  <si>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</si>
  <si>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</si>
  <si>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</si>
  <si>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</si>
  <si>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</si>
  <si>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</si>
  <si>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</si>
  <si>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</si>
  <si>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</si>
  <si>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</si>
  <si>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</si>
  <si>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</si>
  <si>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</si>
  <si>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</si>
  <si>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</si>
  <si>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</si>
  <si>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</si>
  <si>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</si>
  <si>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</si>
  <si>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</si>
  <si>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</si>
  <si>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</si>
  <si>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</si>
  <si>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</si>
  <si>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</si>
  <si>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</si>
  <si>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</si>
  <si>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</si>
  <si>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</si>
  <si>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</si>
  <si>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</si>
  <si>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</si>
  <si>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</si>
  <si>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</si>
  <si>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</si>
  <si>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</si>
  <si>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</si>
  <si>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</si>
  <si>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</si>
  <si>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</si>
  <si>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</si>
  <si>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</si>
  <si>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</si>
  <si>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</si>
  <si>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</si>
  <si>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</si>
  <si>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</si>
  <si>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</si>
  <si>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</si>
  <si>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</si>
  <si>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</si>
  <si>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</si>
  <si>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</si>
  <si>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</si>
  <si>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</si>
  <si>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</si>
  <si>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</si>
  <si>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</si>
  <si>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</si>
  <si>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</si>
  <si>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</si>
  <si>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</si>
  <si>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</si>
  <si>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</si>
  <si>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</si>
  <si>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</si>
  <si>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</si>
  <si>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</si>
  <si>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</si>
  <si>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</si>
  <si>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</si>
  <si>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</si>
  <si>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</si>
  <si>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</si>
  <si>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</si>
  <si>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</si>
  <si>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</si>
  <si>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</si>
  <si>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</si>
  <si>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</si>
  <si>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</si>
  <si>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</si>
  <si>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</si>
  <si>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</si>
  <si>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</si>
  <si>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</si>
  <si>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</si>
  <si>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</si>
  <si>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</si>
  <si>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</si>
  <si>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</si>
  <si>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</si>
  <si>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</si>
  <si>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</si>
  <si>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</si>
  <si>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</si>
  <si>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</si>
  <si>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</si>
  <si>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</si>
  <si>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</si>
  <si>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</si>
  <si>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</si>
  <si>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</si>
  <si>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</si>
  <si>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</si>
  <si>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</si>
  <si>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</si>
  <si>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</si>
  <si>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</si>
  <si>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</si>
  <si>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</si>
  <si>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</si>
  <si>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</si>
  <si>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</si>
  <si>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</si>
  <si>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</si>
  <si>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</si>
  <si>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</si>
  <si>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</si>
  <si>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</si>
  <si>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</si>
  <si>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</si>
  <si>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</si>
  <si>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</si>
  <si>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</si>
  <si>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</si>
  <si>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</si>
  <si>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</si>
  <si>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</si>
  <si>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</si>
  <si>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</si>
  <si>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</si>
  <si>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</si>
  <si>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</si>
  <si>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</si>
  <si>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</si>
  <si>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</si>
  <si>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</si>
  <si>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</si>
  <si>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</si>
  <si>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</si>
  <si>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</si>
  <si>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</si>
  <si>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</si>
  <si>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</si>
  <si>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</si>
  <si>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</si>
  <si>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</si>
  <si>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</si>
  <si>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</si>
  <si>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</si>
  <si>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</si>
  <si>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</si>
  <si>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</si>
  <si>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</si>
  <si>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</si>
  <si>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</si>
  <si>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</si>
  <si>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</si>
  <si>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</si>
  <si>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</si>
  <si>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</si>
  <si>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</si>
  <si>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</si>
  <si>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</si>
  <si>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</si>
  <si>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</si>
  <si>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</si>
  <si>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</si>
  <si>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</si>
  <si>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</si>
  <si>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</si>
  <si>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</si>
  <si>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</si>
  <si>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</si>
  <si>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</si>
  <si>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</si>
  <si>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</si>
  <si>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</si>
  <si>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</si>
  <si>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</si>
  <si>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</si>
  <si>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</si>
  <si>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</si>
  <si>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</si>
  <si>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</si>
  <si>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</si>
  <si>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</si>
  <si>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</si>
  <si>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</si>
  <si>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</si>
  <si>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</si>
  <si>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</si>
  <si>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</si>
  <si>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</si>
  <si>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</si>
  <si>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</si>
  <si>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</si>
  <si>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</si>
  <si>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</si>
  <si>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</si>
  <si>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</si>
  <si>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</si>
  <si>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</si>
  <si>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</si>
  <si>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</si>
  <si>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</si>
  <si>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</si>
  <si>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</si>
  <si>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</si>
  <si>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</si>
  <si>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</si>
  <si>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</si>
  <si>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</si>
  <si>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</si>
  <si>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</si>
  <si>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</si>
  <si>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</si>
  <si>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</si>
  <si>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</si>
  <si>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</si>
  <si>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</si>
  <si>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</si>
  <si>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</si>
  <si>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</si>
  <si>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</si>
  <si>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</si>
  <si>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</si>
  <si>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</si>
  <si>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</si>
  <si>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</si>
  <si>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</si>
  <si>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</si>
  <si>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</si>
  <si>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</si>
  <si>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</si>
  <si>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</si>
  <si>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</si>
  <si>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</si>
  <si>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</si>
  <si>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</si>
  <si>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</si>
  <si>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</si>
  <si>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</si>
  <si>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</si>
  <si>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</si>
  <si>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</si>
  <si>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</si>
  <si>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</si>
  <si>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</si>
  <si>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</si>
  <si>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</si>
  <si>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</si>
  <si>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</si>
  <si>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</si>
  <si>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</si>
  <si>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</si>
  <si>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</si>
  <si>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</si>
  <si>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</si>
  <si>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</si>
  <si>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</si>
  <si>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</si>
  <si>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</si>
  <si>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</si>
  <si>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</si>
  <si>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</si>
  <si>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</si>
  <si>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</si>
  <si>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</si>
  <si>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</si>
  <si>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</si>
  <si>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</si>
  <si>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</si>
  <si>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</si>
  <si>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</si>
  <si>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</si>
  <si>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</si>
  <si>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</si>
  <si>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</si>
  <si>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</si>
  <si>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</si>
  <si>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</si>
  <si>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</si>
  <si>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</si>
  <si>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</si>
  <si>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</si>
  <si>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</si>
  <si>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</si>
  <si>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</si>
  <si>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</si>
  <si>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</si>
  <si>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</si>
  <si>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</si>
  <si>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</si>
  <si>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</si>
  <si>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</si>
  <si>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</si>
  <si>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</si>
  <si>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</si>
  <si>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</si>
  <si>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</si>
  <si>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</si>
  <si>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</si>
  <si>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</si>
  <si>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</si>
  <si>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</si>
  <si>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</si>
  <si>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</si>
  <si>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</si>
  <si>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</si>
  <si>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</si>
  <si>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</si>
  <si>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</si>
  <si>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</si>
  <si>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</si>
  <si>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</si>
  <si>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</si>
  <si>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</si>
  <si>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</si>
  <si>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</si>
  <si>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</si>
  <si>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</si>
  <si>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</si>
  <si>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</si>
  <si>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</si>
  <si>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</si>
  <si>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</si>
  <si>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</si>
  <si>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</si>
  <si>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</si>
  <si>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</si>
  <si>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</si>
  <si>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</si>
  <si>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</si>
  <si>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</si>
  <si>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</si>
  <si>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</si>
  <si>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</si>
  <si>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</si>
  <si>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</si>
  <si>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</si>
  <si>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</si>
  <si>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</si>
  <si>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</si>
  <si>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</si>
  <si>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</si>
  <si>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</si>
  <si>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</si>
  <si>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</si>
  <si>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</si>
  <si>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</si>
  <si>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</si>
  <si>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</si>
  <si>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</si>
  <si>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</si>
  <si>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</si>
  <si>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</si>
  <si>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</si>
  <si>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</si>
  <si>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</si>
  <si>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</si>
  <si>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</si>
  <si>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</si>
  <si>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</si>
  <si>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</si>
  <si>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</si>
  <si>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</si>
  <si>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</si>
  <si>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</si>
  <si>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</si>
  <si>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</si>
  <si>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</si>
  <si>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</si>
  <si>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</si>
  <si>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</si>
  <si>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</si>
  <si>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</si>
  <si>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</si>
  <si>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</si>
  <si>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</si>
  <si>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</si>
  <si>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</si>
  <si>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</si>
  <si>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</si>
  <si>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</si>
  <si>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</si>
  <si>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</si>
  <si>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</si>
  <si>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</si>
  <si>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</si>
  <si>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</si>
  <si>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</si>
  <si>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</si>
  <si>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</si>
  <si>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</si>
  <si>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</si>
  <si>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</si>
  <si>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</si>
  <si>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</si>
  <si>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</si>
  <si>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</si>
  <si>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</si>
  <si>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</si>
  <si>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</si>
  <si>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</si>
  <si>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</si>
  <si>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</si>
  <si>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</si>
  <si>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</si>
  <si>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</si>
  <si>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</si>
  <si>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</si>
  <si>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</si>
  <si>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</si>
  <si>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</si>
  <si>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</si>
  <si>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</si>
  <si>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</si>
  <si>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</si>
  <si>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</si>
  <si>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</si>
  <si>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</si>
  <si>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</si>
  <si>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</si>
  <si>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</si>
  <si>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</si>
  <si>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</si>
  <si>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</si>
  <si>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</si>
  <si>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</si>
  <si>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</si>
  <si>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</si>
  <si>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</si>
  <si>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</si>
  <si>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</si>
  <si>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</si>
  <si>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</si>
  <si>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</si>
  <si>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</si>
  <si>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</si>
  <si>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</si>
  <si>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</si>
  <si>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</si>
  <si>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</si>
  <si>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</si>
  <si>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</si>
  <si>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</si>
  <si>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</si>
  <si>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</si>
  <si>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</si>
  <si>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</si>
  <si>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</si>
  <si>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</si>
  <si>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</si>
  <si>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</si>
  <si>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</si>
  <si>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</si>
  <si>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</si>
  <si>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</si>
  <si>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</si>
  <si>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</si>
  <si>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</si>
  <si>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</si>
  <si>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</si>
  <si>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</si>
  <si>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</si>
  <si>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</si>
  <si>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</si>
  <si>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</si>
  <si>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</si>
  <si>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</si>
  <si>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</si>
  <si>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</si>
  <si>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</si>
  <si>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</si>
  <si>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</si>
  <si>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</si>
  <si>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</si>
  <si>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</si>
  <si>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</si>
  <si>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</si>
  <si>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</si>
  <si>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</si>
  <si>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</si>
  <si>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</si>
  <si>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</si>
  <si>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</si>
  <si>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</si>
  <si>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</si>
  <si>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</si>
  <si>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</si>
  <si>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</si>
  <si>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</si>
  <si>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</si>
  <si>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</si>
  <si>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</si>
  <si>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</si>
  <si>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</si>
  <si>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</si>
  <si>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</si>
  <si>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</si>
  <si>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</si>
  <si>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</si>
  <si>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</si>
  <si>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</si>
  <si>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</si>
  <si>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</si>
  <si>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</si>
  <si>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</si>
  <si>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</si>
  <si>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</si>
  <si>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</si>
  <si>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</si>
  <si>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</si>
  <si>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</si>
  <si>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</si>
  <si>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</si>
  <si>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</si>
  <si>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</si>
  <si>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</si>
  <si>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</si>
  <si>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</si>
  <si>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</si>
  <si>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</si>
  <si>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</si>
  <si>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</si>
  <si>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</si>
  <si>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</si>
  <si>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</si>
  <si>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</si>
  <si>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</si>
  <si>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</si>
  <si>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</si>
  <si>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</si>
  <si>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</si>
  <si>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</si>
  <si>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</si>
  <si>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</si>
  <si>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</si>
  <si>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</si>
  <si>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</si>
  <si>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</si>
  <si>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</si>
  <si>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</si>
  <si>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</si>
  <si>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</si>
  <si>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</si>
  <si>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</si>
  <si>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</si>
  <si>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</si>
  <si>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</si>
  <si>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</si>
  <si>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</si>
  <si>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</si>
  <si>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</si>
  <si>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</si>
  <si>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</si>
  <si>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</si>
  <si>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</si>
  <si>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</si>
  <si>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</si>
  <si>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</si>
  <si>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</si>
  <si>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</si>
  <si>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</si>
  <si>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</si>
  <si>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</si>
  <si>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</si>
  <si>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</si>
  <si>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</si>
  <si>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</si>
  <si>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</si>
  <si>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</si>
  <si>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</si>
  <si>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</si>
  <si>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</si>
  <si>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</si>
  <si>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</si>
  <si>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</si>
  <si>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</si>
  <si>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</si>
  <si>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</si>
  <si>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</si>
  <si>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</si>
  <si>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</si>
  <si>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</si>
  <si>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</si>
  <si>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</si>
  <si>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</si>
  <si>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</si>
  <si>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</si>
  <si>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</si>
  <si>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</si>
  <si>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</si>
  <si>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</si>
  <si>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</si>
  <si>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</si>
  <si>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</si>
  <si>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</si>
  <si>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</si>
  <si>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</si>
  <si>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</si>
  <si>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</si>
  <si>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</si>
  <si>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</si>
  <si>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</si>
  <si>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</si>
  <si>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</si>
  <si>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</si>
  <si>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</si>
  <si>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</si>
  <si>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</si>
  <si>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</si>
  <si>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</si>
  <si>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</si>
  <si>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</si>
  <si>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</si>
  <si>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</si>
  <si>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</si>
  <si>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</si>
  <si>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</si>
  <si>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</si>
  <si>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</si>
  <si>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</si>
  <si>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</si>
  <si>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</si>
  <si>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</si>
  <si>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</si>
  <si>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</si>
  <si>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</si>
  <si>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</si>
  <si>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</si>
  <si>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</si>
  <si>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</si>
  <si>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</si>
  <si>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</si>
  <si>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</si>
  <si>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</si>
  <si>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</si>
  <si>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</si>
  <si>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</si>
  <si>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</si>
  <si>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</si>
  <si>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</si>
  <si>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</si>
  <si>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</si>
  <si>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</si>
  <si>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</si>
  <si>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</si>
  <si>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</si>
  <si>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</si>
  <si>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</si>
  <si>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</si>
  <si>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</si>
  <si>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</si>
  <si>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</si>
  <si>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</si>
  <si>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</si>
  <si>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</si>
  <si>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</si>
  <si>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</si>
  <si>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</si>
  <si>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</si>
  <si>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</si>
  <si>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</si>
  <si>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</si>
  <si>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</si>
  <si>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</si>
  <si>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</si>
  <si>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</si>
  <si>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</si>
  <si>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</si>
  <si>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</si>
  <si>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</si>
  <si>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</si>
  <si>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</si>
  <si>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</si>
  <si>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</si>
  <si>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</si>
  <si>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</si>
  <si>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</si>
  <si>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</si>
  <si>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</si>
  <si>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</si>
  <si>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</si>
  <si>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</si>
  <si>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</si>
  <si>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</si>
  <si>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</si>
  <si>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</si>
  <si>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</si>
  <si>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</si>
  <si>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</si>
  <si>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</si>
  <si>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</si>
  <si>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</si>
  <si>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</si>
  <si>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</si>
  <si>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</si>
  <si>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</si>
  <si>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</si>
  <si>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</si>
  <si>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</si>
  <si>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</si>
  <si>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</si>
  <si>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</si>
  <si>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</si>
  <si>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</si>
  <si>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</si>
  <si>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</si>
  <si>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</si>
  <si>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</si>
  <si>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</si>
  <si>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</si>
  <si>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</si>
  <si>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</si>
  <si>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</si>
  <si>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</si>
  <si>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</si>
  <si>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</si>
  <si>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</si>
  <si>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</si>
  <si>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</si>
  <si>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</si>
  <si>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</si>
  <si>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</si>
  <si>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</si>
  <si>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</si>
  <si>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</si>
  <si>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</si>
  <si>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</si>
  <si>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</si>
  <si>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</si>
  <si>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</si>
  <si>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</si>
  <si>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</si>
  <si>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</si>
  <si>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</si>
  <si>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</si>
  <si>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</si>
  <si>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</si>
  <si>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</si>
  <si>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</si>
  <si>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</si>
  <si>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</si>
  <si>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</si>
  <si>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</si>
  <si>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</si>
  <si>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</si>
  <si>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</si>
  <si>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</si>
  <si>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</si>
  <si>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</si>
  <si>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</si>
  <si>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</si>
  <si>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</si>
  <si>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</si>
  <si>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</si>
  <si>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</si>
  <si>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</si>
  <si>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</si>
  <si>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</si>
  <si>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</si>
  <si>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</si>
  <si>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</si>
  <si>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</si>
  <si>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</si>
  <si>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</si>
  <si>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</si>
  <si>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</si>
  <si>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</si>
  <si>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</si>
  <si>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</si>
  <si>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</si>
  <si>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</si>
  <si>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</si>
  <si>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</si>
  <si>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</si>
  <si>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</si>
  <si>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</si>
  <si>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</si>
  <si>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</si>
  <si>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</si>
  <si>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</si>
  <si>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</si>
  <si>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</si>
  <si>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</si>
  <si>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</si>
  <si>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</si>
  <si>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</si>
  <si>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</si>
  <si>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</si>
  <si>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</si>
  <si>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</si>
  <si>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</si>
  <si>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</si>
  <si>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</si>
  <si>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</si>
  <si>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</si>
  <si>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</si>
  <si>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</si>
  <si>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</si>
  <si>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</si>
  <si>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</si>
  <si>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</si>
  <si>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</si>
  <si>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</si>
  <si>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</si>
  <si>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</si>
  <si>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</si>
  <si>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</si>
  <si>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</si>
  <si>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</si>
  <si>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</si>
  <si>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</si>
  <si>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</si>
  <si>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</si>
  <si>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</si>
  <si>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</si>
  <si>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</si>
  <si>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</si>
  <si>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</si>
  <si>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</si>
  <si>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</si>
  <si>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</si>
  <si>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</si>
  <si>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</si>
  <si>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</si>
  <si>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</si>
  <si>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</si>
  <si>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</si>
  <si>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</si>
  <si>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</si>
  <si>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</si>
  <si>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</si>
  <si>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</si>
  <si>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</si>
  <si>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</si>
  <si>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</si>
  <si>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</si>
  <si>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</si>
  <si>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</si>
  <si>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</si>
  <si>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</si>
  <si>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</si>
  <si>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</si>
  <si>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</si>
  <si>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</si>
  <si>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</si>
  <si>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</si>
  <si>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</si>
  <si>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</si>
  <si>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</si>
  <si>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</si>
  <si>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</si>
  <si>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</si>
  <si>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</si>
  <si>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</si>
  <si>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</si>
  <si>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</si>
  <si>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</si>
  <si>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</si>
  <si>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</si>
  <si>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</si>
  <si>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</si>
  <si>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</si>
  <si>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</si>
  <si>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</si>
  <si>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</si>
  <si>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</si>
  <si>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</si>
  <si>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</si>
  <si>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</si>
  <si>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</si>
  <si>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</si>
  <si>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</si>
  <si>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</si>
  <si>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</si>
  <si>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</si>
  <si>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</si>
  <si>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</si>
  <si>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</si>
  <si>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</si>
  <si>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</si>
  <si>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</si>
  <si>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</si>
  <si>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</si>
  <si>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</si>
  <si>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</si>
  <si>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</si>
  <si>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</si>
  <si>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</si>
  <si>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</si>
  <si>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</si>
  <si>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</si>
  <si>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</si>
  <si>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</si>
  <si>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</si>
  <si>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</si>
  <si>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</si>
  <si>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</si>
  <si>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</si>
  <si>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</si>
  <si>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</si>
  <si>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</si>
  <si>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</si>
  <si>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</si>
  <si>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</si>
  <si>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</si>
  <si>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</si>
  <si>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</si>
  <si>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</si>
  <si>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</si>
  <si>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</si>
  <si>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</si>
  <si>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</si>
  <si>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</si>
  <si>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</si>
  <si>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</si>
  <si>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</si>
  <si>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</si>
  <si>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</si>
  <si>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</si>
  <si>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</si>
  <si>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</si>
  <si>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</si>
  <si>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</si>
  <si>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</si>
  <si>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</si>
  <si>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</si>
  <si>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</si>
  <si>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</si>
  <si>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</si>
  <si>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</si>
  <si>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</si>
  <si>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</si>
  <si>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</si>
  <si>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</si>
  <si>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</si>
  <si>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</si>
  <si>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</si>
  <si>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</si>
  <si>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</si>
  <si>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</si>
  <si>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</si>
  <si>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</si>
  <si>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</si>
  <si>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</si>
  <si>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</si>
  <si>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</si>
  <si>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</si>
  <si>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</si>
  <si>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</si>
  <si>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</si>
  <si>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</si>
  <si>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</si>
  <si>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</si>
  <si>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</si>
  <si>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</si>
  <si>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</si>
  <si>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</si>
  <si>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</si>
  <si>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</si>
  <si>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</si>
  <si>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</si>
  <si>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</si>
  <si>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</si>
  <si>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</si>
  <si>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</si>
  <si>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</si>
  <si>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</si>
  <si>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</si>
  <si>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</si>
  <si>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</si>
  <si>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</si>
  <si>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</si>
  <si>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</si>
  <si>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</si>
  <si>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</si>
  <si>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</si>
  <si>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</si>
  <si>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</si>
  <si>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</si>
  <si>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</si>
  <si>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</si>
  <si>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</si>
  <si>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</si>
  <si>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</si>
  <si>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</si>
  <si>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</si>
  <si>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</si>
  <si>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</si>
  <si>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</si>
  <si>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</si>
  <si>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</si>
  <si>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</si>
  <si>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</si>
  <si>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</si>
  <si>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</si>
  <si>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</si>
  <si>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</si>
  <si>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</si>
  <si>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</si>
  <si>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</si>
  <si>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</si>
  <si>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</si>
  <si>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</si>
  <si>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</si>
  <si>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</si>
  <si>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</si>
  <si>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</si>
  <si>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</si>
  <si>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</si>
  <si>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</si>
  <si>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</si>
  <si>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</si>
  <si>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</si>
  <si>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</si>
  <si>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</si>
  <si>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</si>
  <si>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</si>
  <si>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</si>
  <si>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</si>
  <si>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</si>
  <si>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</si>
  <si>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</si>
  <si>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</si>
  <si>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</si>
  <si>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</si>
  <si>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</si>
  <si>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</si>
  <si>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</si>
  <si>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</si>
  <si>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</si>
  <si>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</si>
  <si>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</si>
  <si>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</si>
  <si>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</si>
  <si>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</si>
  <si>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</si>
  <si>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</si>
  <si>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</si>
  <si>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</si>
  <si>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</si>
  <si>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</si>
  <si>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</si>
  <si>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</si>
  <si>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</si>
  <si>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</si>
  <si>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</si>
  <si>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</si>
  <si>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</si>
  <si>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</si>
  <si>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</si>
  <si>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</si>
  <si>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</si>
  <si>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</si>
  <si>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</si>
  <si>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</si>
  <si>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</si>
  <si>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</si>
  <si>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</si>
  <si>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</si>
  <si>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</si>
  <si>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</si>
  <si>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</si>
  <si>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</si>
  <si>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</si>
  <si>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</si>
  <si>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</si>
  <si>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</si>
  <si>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</si>
  <si>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</si>
  <si>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</si>
  <si>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</si>
  <si>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</si>
  <si>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</si>
  <si>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</si>
  <si>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</si>
  <si>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</si>
  <si>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</si>
  <si>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</si>
  <si>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</si>
  <si>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</si>
  <si>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</si>
  <si>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</si>
  <si>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</si>
  <si>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</si>
  <si>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</si>
  <si>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</si>
  <si>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</si>
  <si>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</si>
  <si>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</si>
  <si>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</si>
  <si>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</si>
  <si>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</si>
  <si>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</si>
  <si>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</si>
  <si>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</si>
  <si>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</si>
  <si>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</si>
  <si>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</si>
  <si>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</si>
  <si>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</si>
  <si>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</si>
  <si>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</si>
  <si>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</si>
  <si>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</si>
  <si>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</si>
  <si>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</si>
  <si>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</si>
  <si>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</si>
  <si>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</si>
  <si>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</si>
  <si>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</si>
  <si>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</si>
  <si>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</si>
  <si>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</si>
  <si>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</si>
  <si>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</si>
  <si>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</si>
  <si>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</si>
  <si>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</si>
  <si>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</si>
  <si>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</si>
  <si>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</si>
  <si>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</si>
  <si>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</si>
  <si>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</si>
  <si>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</si>
  <si>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</si>
  <si>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</si>
  <si>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</si>
  <si>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</si>
  <si>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</si>
  <si>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</si>
  <si>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</si>
  <si>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</si>
  <si>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</si>
  <si>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</si>
  <si>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</si>
  <si>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</si>
  <si>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</si>
  <si>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</si>
  <si>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</si>
  <si>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</si>
  <si>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</si>
  <si>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</si>
  <si>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</si>
  <si>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</si>
  <si>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</si>
  <si>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</si>
  <si>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</si>
  <si>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</si>
  <si>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</si>
  <si>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</si>
  <si>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</si>
  <si>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</si>
  <si>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</si>
  <si>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</si>
  <si>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</si>
  <si>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</si>
  <si>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</si>
  <si>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</si>
  <si>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</si>
  <si>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</si>
  <si>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</si>
  <si>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</si>
  <si>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</si>
  <si>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</si>
  <si>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</si>
  <si>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</si>
  <si>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</si>
  <si>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</si>
  <si>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</si>
  <si>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</si>
  <si>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</si>
  <si>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</si>
  <si>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</si>
  <si>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</si>
  <si>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</si>
  <si>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</si>
  <si>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</si>
  <si>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</si>
  <si>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</si>
  <si>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</si>
  <si>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</si>
  <si>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</si>
  <si>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</si>
  <si>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</si>
  <si>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</si>
  <si>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</si>
  <si>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</si>
  <si>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</si>
  <si>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</si>
  <si>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</si>
  <si>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</si>
  <si>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</si>
  <si>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</si>
  <si>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</si>
  <si>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</si>
  <si>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</si>
  <si>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</si>
  <si>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</si>
  <si>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</si>
  <si>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</si>
  <si>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</si>
  <si>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</si>
  <si>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</si>
  <si>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</si>
  <si>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</si>
  <si>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</si>
  <si>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</si>
  <si>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</si>
  <si>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</si>
  <si>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</si>
  <si>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</si>
  <si>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</si>
  <si>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</si>
  <si>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</si>
  <si>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</si>
  <si>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</si>
  <si>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</si>
  <si>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</si>
  <si>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</si>
  <si>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</si>
  <si>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</si>
  <si>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</si>
  <si>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</si>
  <si>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</si>
  <si>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</si>
  <si>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</si>
  <si>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</si>
  <si>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</si>
  <si>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</si>
  <si>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</si>
  <si>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</si>
  <si>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</si>
  <si>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</si>
  <si>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</si>
  <si>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</si>
  <si>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</si>
  <si>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</si>
  <si>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</si>
  <si>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</si>
  <si>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</si>
  <si>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</si>
  <si>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</si>
  <si>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</si>
  <si>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</si>
  <si>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</si>
  <si>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</si>
  <si>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</si>
  <si>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</si>
  <si>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</si>
  <si>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</si>
  <si>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</si>
  <si>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</si>
  <si>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</si>
  <si>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</si>
  <si>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</si>
  <si>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</si>
  <si>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</si>
  <si>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</si>
  <si>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</si>
  <si>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</si>
  <si>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</si>
  <si>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</si>
  <si>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</si>
  <si>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</si>
  <si>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</si>
  <si>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</si>
  <si>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</si>
  <si>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</si>
  <si>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</si>
  <si>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</si>
  <si>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</si>
  <si>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</si>
  <si>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</si>
  <si>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</si>
  <si>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</si>
  <si>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</si>
  <si>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</si>
  <si>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</si>
  <si>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</si>
  <si>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</si>
  <si>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</si>
  <si>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</si>
  <si>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</si>
  <si>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</si>
  <si>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</si>
  <si>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</si>
  <si>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</si>
  <si>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</si>
  <si>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</si>
  <si>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</si>
  <si>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</si>
  <si>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</si>
  <si>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</si>
  <si>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</si>
  <si>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</si>
  <si>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</si>
  <si>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</si>
  <si>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</si>
  <si>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</si>
  <si>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</si>
  <si>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</si>
  <si>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</si>
  <si>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</si>
  <si>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</si>
  <si>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</si>
  <si>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</si>
  <si>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</si>
  <si>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</si>
  <si>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</si>
  <si>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</si>
  <si>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</si>
  <si>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</si>
  <si>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</si>
  <si>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</si>
  <si>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</si>
  <si>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</si>
  <si>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</si>
  <si>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</si>
  <si>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</si>
  <si>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</si>
  <si>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</si>
  <si>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</si>
  <si>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</si>
  <si>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</si>
  <si>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</si>
  <si>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</si>
  <si>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</si>
  <si>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</si>
  <si>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</si>
  <si>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</si>
  <si>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</si>
  <si>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</si>
  <si>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</si>
  <si>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</si>
  <si>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</si>
  <si>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</si>
  <si>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</si>
  <si>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</si>
  <si>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</si>
  <si>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</si>
  <si>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</si>
  <si>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</si>
  <si>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</si>
  <si>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</si>
  <si>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</si>
  <si>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</si>
  <si>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</si>
  <si>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</si>
  <si>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</si>
  <si>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</si>
  <si>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</si>
  <si>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</si>
  <si>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</si>
  <si>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</si>
  <si>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</si>
  <si>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</si>
  <si>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</si>
  <si>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</si>
  <si>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</si>
  <si>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</si>
  <si>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</si>
  <si>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</si>
  <si>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</si>
  <si>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</si>
  <si>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</si>
  <si>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</si>
  <si>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</si>
  <si>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</si>
  <si>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</si>
  <si>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</si>
  <si>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</si>
  <si>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</si>
  <si>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</si>
  <si>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</si>
  <si>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</si>
  <si>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</si>
  <si>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</si>
  <si>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</si>
  <si>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</si>
  <si>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</si>
  <si>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</si>
  <si>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</si>
  <si>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</si>
  <si>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</si>
  <si>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</si>
  <si>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</si>
  <si>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</si>
  <si>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</si>
  <si>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</si>
  <si>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</si>
  <si>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</si>
  <si>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</si>
  <si>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</si>
  <si>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</si>
  <si>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</si>
  <si>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</si>
  <si>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</si>
  <si>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</si>
  <si>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</si>
  <si>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</si>
  <si>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</si>
  <si>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</si>
  <si>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</si>
  <si>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</si>
  <si>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</si>
  <si>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</si>
  <si>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</si>
  <si>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</si>
  <si>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</si>
  <si>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</si>
  <si>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</si>
  <si>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</si>
  <si>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</si>
  <si>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</si>
  <si>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</si>
  <si>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</si>
  <si>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</si>
  <si>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</si>
  <si>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</si>
  <si>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</si>
  <si>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</si>
  <si>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</si>
  <si>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</si>
  <si>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</si>
  <si>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</si>
  <si>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</si>
  <si>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</si>
  <si>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</si>
  <si>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</si>
  <si>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</si>
  <si>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</si>
  <si>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</si>
  <si>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</si>
  <si>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</si>
  <si>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</si>
  <si>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</si>
  <si>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</si>
  <si>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</si>
  <si>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</si>
  <si>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</si>
  <si>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</si>
  <si>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</si>
  <si>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</si>
  <si>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</si>
  <si>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</si>
  <si>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</si>
  <si>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</si>
  <si>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</si>
  <si>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</si>
  <si>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</si>
  <si>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</si>
  <si>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</si>
  <si>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</si>
  <si>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</si>
  <si>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</si>
  <si>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</si>
  <si>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</si>
  <si>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</si>
  <si>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</si>
  <si>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</si>
  <si>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</si>
  <si>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</si>
  <si>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</si>
  <si>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</si>
  <si>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</si>
  <si>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</si>
  <si>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</si>
  <si>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</si>
  <si>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</si>
  <si>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</si>
  <si>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</si>
  <si>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</si>
  <si>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</si>
  <si>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</si>
  <si>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</si>
  <si>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</si>
  <si>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</si>
  <si>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</si>
  <si>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</si>
  <si>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</si>
  <si>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</si>
  <si>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</si>
  <si>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</si>
  <si>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</si>
  <si>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</si>
  <si>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</si>
  <si>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</si>
  <si>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</si>
  <si>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</si>
  <si>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</si>
  <si>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</si>
  <si>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</si>
  <si>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</si>
  <si>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</si>
  <si>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</si>
  <si>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</si>
  <si>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</si>
  <si>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</si>
  <si>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</si>
  <si>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</si>
  <si>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</si>
  <si>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</si>
  <si>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</si>
  <si>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</si>
  <si>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</si>
  <si>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</si>
  <si>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</si>
  <si>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</si>
  <si>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</si>
  <si>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</si>
  <si>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</si>
  <si>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</si>
  <si>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</si>
  <si>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</si>
  <si>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</si>
  <si>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</si>
  <si>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</si>
  <si>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</si>
  <si>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</si>
  <si>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</si>
  <si>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</si>
  <si>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</si>
  <si>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</si>
  <si>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</si>
  <si>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</si>
  <si>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</si>
  <si>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</si>
  <si>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</si>
  <si>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</si>
  <si>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</si>
  <si>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</si>
  <si>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</si>
  <si>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</si>
  <si>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</si>
  <si>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</si>
  <si>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</si>
  <si>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</si>
  <si>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</si>
  <si>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</si>
  <si>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</si>
  <si>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</si>
  <si>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</si>
  <si>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</si>
  <si>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</si>
  <si>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</si>
  <si>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</si>
  <si>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</si>
  <si>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</si>
  <si>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</si>
  <si>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</si>
  <si>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</si>
  <si>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</si>
  <si>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</si>
  <si>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</si>
  <si>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</si>
  <si>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</si>
  <si>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</si>
  <si>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</si>
  <si>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</si>
  <si>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</si>
  <si>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</si>
  <si>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</si>
  <si>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</si>
  <si>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</si>
  <si>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</si>
  <si>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</si>
  <si>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</si>
  <si>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</si>
  <si>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</si>
  <si>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</si>
  <si>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</si>
  <si>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</si>
  <si>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</si>
  <si>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</si>
  <si>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</si>
  <si>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</si>
  <si>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</si>
  <si>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</si>
  <si>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</si>
  <si>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</si>
  <si>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</si>
  <si>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</si>
  <si>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</si>
  <si>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</si>
  <si>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</si>
  <si>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</si>
  <si>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</si>
  <si>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</si>
  <si>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</si>
  <si>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</si>
  <si>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</si>
  <si>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</si>
  <si>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</si>
  <si>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</si>
  <si>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</si>
  <si>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</si>
  <si>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</si>
  <si>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</si>
  <si>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</si>
  <si>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</si>
  <si>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</si>
  <si>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</si>
  <si>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</si>
  <si>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</si>
  <si>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</si>
  <si>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</si>
  <si>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</si>
  <si>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</si>
  <si>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</si>
  <si>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</si>
  <si>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</si>
  <si>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</si>
  <si>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</si>
  <si>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</si>
  <si>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</si>
  <si>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</si>
  <si>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</si>
  <si>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</si>
  <si>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</si>
  <si>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</si>
  <si>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</si>
  <si>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</si>
  <si>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</si>
  <si>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</si>
  <si>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</si>
  <si>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</si>
  <si>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</si>
  <si>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</si>
  <si>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</si>
  <si>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</si>
  <si>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</si>
  <si>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</si>
  <si>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</si>
  <si>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</si>
  <si>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</si>
  <si>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</si>
  <si>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</si>
  <si>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</si>
  <si>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</si>
  <si>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</si>
  <si>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</si>
  <si>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</si>
  <si>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</si>
  <si>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</si>
  <si>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</si>
  <si>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</si>
  <si>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</si>
  <si>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</si>
  <si>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</si>
  <si>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</si>
  <si>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</si>
  <si>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</si>
  <si>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</si>
  <si>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</si>
  <si>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</si>
  <si>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</si>
  <si>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</si>
  <si>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</si>
  <si>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</si>
  <si>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</si>
  <si>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</si>
  <si>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</si>
  <si>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</si>
  <si>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</si>
  <si>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</si>
  <si>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</si>
  <si>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</si>
  <si>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</si>
  <si>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</si>
  <si>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</si>
  <si>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</si>
  <si>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</si>
  <si>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</si>
  <si>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</si>
  <si>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</si>
  <si>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</si>
  <si>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</si>
  <si>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</si>
  <si>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</si>
  <si>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</si>
  <si>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</si>
  <si>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</si>
  <si>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</si>
  <si>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</si>
  <si>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</si>
  <si>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</si>
  <si>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</si>
  <si>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</si>
  <si>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</si>
  <si>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</si>
  <si>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</si>
  <si>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</si>
  <si>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</si>
  <si>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</si>
  <si>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</si>
  <si>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</si>
  <si>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</si>
  <si>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</si>
  <si>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</si>
  <si>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</si>
  <si>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</si>
  <si>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</si>
  <si>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</si>
  <si>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</si>
  <si>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</si>
  <si>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</si>
  <si>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</si>
  <si>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</si>
  <si>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</si>
  <si>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</si>
  <si>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</si>
  <si>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</si>
  <si>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</si>
  <si>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</si>
  <si>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</si>
  <si>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</si>
  <si>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</si>
  <si>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</si>
  <si>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</si>
  <si>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</si>
  <si>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</si>
  <si>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</si>
  <si>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</si>
  <si>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</si>
  <si>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</si>
  <si>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</si>
  <si>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</si>
  <si>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</si>
  <si>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</si>
  <si>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</si>
  <si>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</si>
  <si>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</si>
  <si>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</si>
  <si>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</si>
  <si>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</si>
  <si>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</si>
  <si>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</si>
  <si>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</si>
  <si>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</si>
  <si>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</si>
  <si>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</si>
  <si>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</si>
  <si>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</si>
  <si>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</si>
  <si>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</si>
  <si>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</si>
  <si>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</si>
  <si>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</si>
  <si>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</si>
  <si>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</si>
  <si>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</si>
  <si>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</si>
  <si>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</si>
  <si>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</si>
  <si>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</si>
  <si>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</si>
  <si>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</si>
  <si>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</si>
  <si>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</si>
  <si>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</si>
  <si>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</si>
  <si>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</si>
  <si>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</si>
  <si>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</si>
  <si>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</si>
  <si>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</si>
  <si>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</si>
  <si>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</si>
  <si>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</si>
  <si>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</si>
  <si>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</si>
  <si>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</si>
  <si>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</si>
  <si>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</si>
  <si>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</si>
  <si>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</si>
  <si>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</si>
  <si>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</si>
  <si>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</si>
  <si>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</si>
  <si>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</si>
  <si>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</si>
  <si>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</si>
  <si>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</si>
  <si>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</si>
  <si>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</si>
  <si>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</si>
  <si>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</si>
  <si>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</si>
  <si>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</si>
  <si>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</si>
  <si>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</si>
  <si>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</si>
  <si>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</si>
  <si>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</si>
  <si>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</si>
  <si>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</si>
  <si>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</si>
  <si>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</si>
  <si>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</si>
  <si>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</si>
  <si>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</si>
  <si>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</si>
  <si>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</si>
  <si>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</si>
  <si>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</si>
  <si>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</si>
  <si>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</si>
  <si>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</si>
  <si>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</si>
  <si>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</si>
  <si>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</si>
  <si>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</si>
  <si>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</si>
  <si>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</si>
  <si>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</si>
  <si>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</si>
  <si>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</si>
  <si>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</si>
  <si>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</si>
  <si>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</si>
  <si>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</si>
  <si>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</si>
  <si>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</si>
  <si>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</si>
  <si>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</si>
  <si>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</si>
  <si>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</si>
  <si>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</si>
  <si>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</si>
  <si>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</si>
  <si>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</si>
  <si>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</si>
  <si>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</si>
  <si>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</si>
  <si>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</si>
  <si>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</si>
  <si>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</si>
  <si>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</si>
  <si>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</si>
  <si>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</si>
  <si>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</si>
  <si>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</si>
  <si>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</si>
  <si>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</si>
  <si>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</si>
  <si>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</si>
  <si>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</si>
  <si>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</si>
  <si>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</si>
  <si>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</si>
  <si>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</si>
  <si>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</si>
  <si>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</si>
  <si>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</si>
  <si>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</si>
  <si>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</si>
  <si>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</si>
  <si>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</si>
  <si>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</si>
  <si>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</si>
  <si>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</si>
  <si>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</si>
  <si>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</si>
  <si>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</si>
  <si>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</si>
  <si>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</si>
  <si>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</si>
  <si>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</si>
  <si>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</si>
  <si>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</si>
  <si>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</si>
  <si>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</si>
  <si>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</si>
  <si>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</si>
  <si>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</si>
  <si>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</si>
  <si>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</si>
  <si>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</si>
  <si>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</si>
  <si>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</si>
  <si>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</si>
  <si>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</si>
  <si>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</si>
  <si>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</si>
  <si>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</si>
  <si>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</si>
  <si>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</si>
  <si>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</si>
  <si>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</si>
  <si>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</si>
  <si>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</si>
  <si>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</si>
  <si>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</si>
  <si>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</si>
  <si>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</si>
  <si>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</si>
  <si>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</si>
  <si>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</si>
  <si>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</si>
  <si>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</si>
  <si>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</si>
  <si>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</si>
  <si>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</si>
  <si>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</si>
  <si>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</si>
  <si>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</si>
  <si>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</si>
  <si>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</si>
  <si>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</si>
  <si>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</si>
  <si>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</si>
  <si>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</si>
  <si>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</si>
  <si>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</si>
  <si>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</si>
  <si>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</si>
  <si>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</si>
  <si>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</si>
  <si>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</si>
  <si>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</si>
  <si>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</si>
  <si>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</si>
  <si>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</si>
  <si>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</si>
  <si>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</si>
  <si>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</si>
  <si>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</si>
  <si>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</si>
  <si>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</si>
  <si>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</si>
  <si>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</si>
  <si>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</si>
  <si>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</si>
  <si>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</si>
  <si>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</si>
  <si>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</si>
  <si>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</si>
  <si>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</si>
  <si>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</si>
  <si>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</si>
  <si>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</si>
  <si>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</si>
  <si>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</si>
  <si>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</si>
  <si>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</si>
  <si>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</si>
  <si>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</si>
  <si>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</si>
  <si>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</si>
  <si>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</si>
  <si>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</si>
  <si>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</si>
  <si>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</si>
  <si>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</si>
  <si>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</si>
  <si>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</si>
  <si>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</si>
  <si>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</si>
  <si>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</si>
  <si>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</si>
  <si>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</si>
  <si>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</si>
  <si>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</si>
  <si>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</si>
  <si>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</si>
  <si>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</si>
  <si>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</si>
  <si>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</si>
  <si>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</si>
  <si>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</si>
  <si>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</si>
  <si>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</si>
  <si>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</si>
  <si>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</si>
  <si>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</si>
  <si>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</si>
  <si>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</si>
  <si>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</si>
  <si>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</si>
  <si>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</si>
  <si>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</si>
  <si>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</si>
  <si>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</si>
  <si>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</si>
  <si>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</si>
  <si>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</si>
  <si>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</si>
  <si>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</si>
  <si>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</si>
  <si>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</si>
  <si>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</si>
  <si>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</si>
  <si>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</si>
  <si>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</si>
  <si>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</si>
  <si>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</si>
  <si>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</si>
  <si>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</si>
  <si>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</si>
  <si>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</si>
  <si>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</si>
  <si>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</si>
  <si>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</si>
  <si>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</si>
  <si>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</si>
  <si>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</si>
  <si>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</si>
  <si>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</si>
  <si>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</si>
  <si>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</si>
  <si>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</si>
  <si>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</si>
  <si>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</si>
  <si>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</si>
  <si>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</si>
  <si>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</si>
  <si>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</si>
  <si>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</si>
  <si>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</si>
  <si>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</si>
  <si>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</si>
  <si>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</si>
  <si>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</si>
  <si>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</si>
  <si>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</si>
  <si>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</si>
  <si>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</si>
  <si>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</si>
  <si>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</si>
  <si>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</si>
  <si>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</si>
  <si>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</si>
  <si>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</si>
  <si>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</si>
  <si>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</si>
  <si>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</si>
  <si>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</si>
  <si>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</si>
  <si>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</si>
  <si>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</si>
  <si>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</si>
  <si>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</si>
  <si>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</si>
  <si>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</si>
  <si>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</si>
  <si>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</si>
  <si>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</si>
  <si>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</si>
  <si>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</si>
  <si>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</si>
  <si>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</si>
  <si>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</si>
  <si>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</si>
  <si>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</si>
  <si>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</si>
  <si>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</si>
  <si>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</si>
  <si>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</si>
  <si>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</si>
  <si>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</si>
  <si>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</si>
  <si>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</si>
  <si>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</si>
  <si>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</si>
  <si>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</si>
  <si>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</si>
  <si>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</si>
  <si>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</si>
  <si>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</si>
  <si>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</si>
  <si>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</si>
  <si>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</si>
  <si>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</si>
  <si>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</si>
  <si>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</si>
  <si>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</si>
  <si>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</si>
  <si>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</si>
  <si>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</si>
  <si>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</si>
  <si>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</si>
  <si>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</si>
  <si>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</si>
  <si>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</si>
  <si>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</si>
  <si>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</si>
  <si>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</si>
  <si>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</si>
  <si>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</si>
  <si>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</si>
  <si>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</si>
  <si>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</si>
  <si>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</si>
  <si>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</si>
  <si>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</si>
  <si>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</si>
  <si>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</si>
  <si>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</si>
  <si>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</si>
  <si>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</si>
  <si>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</si>
  <si>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</si>
  <si>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</si>
  <si>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</si>
  <si>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</si>
  <si>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</si>
  <si>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</si>
  <si>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</si>
  <si>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</si>
  <si>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</si>
  <si>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</si>
  <si>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</si>
  <si>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</si>
  <si>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</si>
  <si>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</si>
  <si>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</si>
  <si>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</si>
  <si>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</si>
  <si>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</si>
  <si>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</si>
  <si>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</si>
  <si>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</si>
  <si>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</si>
  <si>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</si>
  <si>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</si>
  <si>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</si>
  <si>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</si>
  <si>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</si>
  <si>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</si>
  <si>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</si>
  <si>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</si>
  <si>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</si>
  <si>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</si>
  <si>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</si>
  <si>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</si>
  <si>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</si>
  <si>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</si>
  <si>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</si>
  <si>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</si>
  <si>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</si>
  <si>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</si>
  <si>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</si>
  <si>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</si>
  <si>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</si>
  <si>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</si>
  <si>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</si>
  <si>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</si>
  <si>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</si>
  <si>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</si>
  <si>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</si>
  <si>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</si>
  <si>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</si>
  <si>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</si>
  <si>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</si>
  <si>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</si>
  <si>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</si>
  <si>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</si>
  <si>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</si>
  <si>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</si>
  <si>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</si>
  <si>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</si>
  <si>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</si>
  <si>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</si>
  <si>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</si>
  <si>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</si>
  <si>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</si>
  <si>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</si>
  <si>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</si>
  <si>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</si>
  <si>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</si>
  <si>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</si>
  <si>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</si>
  <si>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</si>
  <si>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</si>
  <si>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</si>
  <si>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</si>
  <si>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</si>
  <si>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</si>
  <si>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</si>
  <si>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</si>
  <si>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</si>
  <si>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</si>
  <si>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</si>
  <si>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</si>
  <si>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</si>
  <si>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</si>
  <si>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</si>
  <si>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</si>
  <si>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</si>
  <si>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</si>
  <si>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</si>
  <si>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</si>
  <si>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</si>
  <si>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</si>
  <si>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</si>
  <si>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</si>
  <si>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</si>
  <si>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</si>
  <si>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</si>
  <si>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</si>
  <si>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</si>
  <si>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</si>
  <si>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</si>
  <si>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</si>
  <si>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</si>
  <si>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</si>
  <si>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</si>
  <si>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</si>
  <si>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</si>
  <si>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</si>
  <si>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</si>
  <si>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</si>
  <si>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</si>
  <si>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</si>
  <si>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</si>
  <si>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</si>
  <si>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</si>
  <si>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</si>
  <si>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</si>
  <si>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</si>
  <si>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</si>
  <si>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</si>
  <si>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</si>
  <si>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</si>
  <si>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</si>
  <si>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</si>
  <si>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</si>
  <si>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</si>
  <si>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</si>
  <si>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</si>
  <si>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</si>
  <si>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</si>
  <si>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</si>
  <si>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</si>
  <si>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</si>
  <si>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</si>
  <si>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</si>
  <si>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</si>
  <si>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</si>
  <si>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</si>
  <si>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</si>
  <si>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</si>
  <si>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</si>
  <si>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</si>
  <si>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</si>
  <si>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</si>
  <si>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</si>
  <si>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</si>
  <si>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</si>
  <si>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</si>
  <si>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</si>
  <si>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</si>
  <si>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</si>
  <si>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</si>
  <si>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</si>
  <si>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</si>
  <si>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</si>
  <si>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</si>
  <si>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</si>
  <si>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</si>
  <si>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</si>
  <si>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</si>
  <si>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</si>
  <si>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</si>
  <si>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</si>
  <si>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</si>
  <si>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</si>
  <si>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</si>
  <si>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</si>
  <si>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</si>
  <si>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</si>
  <si>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</si>
  <si>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</si>
  <si>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</si>
  <si>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</si>
  <si>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</si>
  <si>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</si>
  <si>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</si>
  <si>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</si>
  <si>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</si>
  <si>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</si>
  <si>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</si>
  <si>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</si>
  <si>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</si>
  <si>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</si>
  <si>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</si>
  <si>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</si>
  <si>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</si>
  <si>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</si>
  <si>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</si>
  <si>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</si>
  <si>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</si>
  <si>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</si>
  <si>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</si>
  <si>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</si>
  <si>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</si>
  <si>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</si>
  <si>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</si>
  <si>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</si>
  <si>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</si>
  <si>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</si>
  <si>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</si>
  <si>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</si>
  <si>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</si>
  <si>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</si>
  <si>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</si>
  <si>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</si>
  <si>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</si>
  <si>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</si>
  <si>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</si>
  <si>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</si>
  <si>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</si>
  <si>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</si>
  <si>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</si>
  <si>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</si>
  <si>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</si>
  <si>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</si>
  <si>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</si>
  <si>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</si>
  <si>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</si>
  <si>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</si>
  <si>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</si>
  <si>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</si>
  <si>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</si>
  <si>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</si>
  <si>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</si>
  <si>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</si>
  <si>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</si>
  <si>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</si>
  <si>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</si>
  <si>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</si>
  <si>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</si>
  <si>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</si>
  <si>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</si>
  <si>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</si>
  <si>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</si>
  <si>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</si>
  <si>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</si>
  <si>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</si>
  <si>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</si>
  <si>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</si>
  <si>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</si>
  <si>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</si>
  <si>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</si>
  <si>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</si>
  <si>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</si>
  <si>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</si>
  <si>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</si>
  <si>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</si>
  <si>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</si>
  <si>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</si>
  <si>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</si>
  <si>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</si>
  <si>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</si>
  <si>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</si>
  <si>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</si>
  <si>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</si>
  <si>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</si>
  <si>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</si>
  <si>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</si>
  <si>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</si>
  <si>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</si>
  <si>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</si>
  <si>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</si>
  <si>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</si>
  <si>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</si>
  <si>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</si>
  <si>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</si>
  <si>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</si>
  <si>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</si>
  <si>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</si>
  <si>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</si>
  <si>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</si>
  <si>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</si>
  <si>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</si>
  <si>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</si>
  <si>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</si>
  <si>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</si>
  <si>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</si>
  <si>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</si>
  <si>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</si>
  <si>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</si>
  <si>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</si>
  <si>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</si>
  <si>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</si>
  <si>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</si>
  <si>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</si>
  <si>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</si>
  <si>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</si>
  <si>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</si>
  <si>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</si>
  <si>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</si>
  <si>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</si>
  <si>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</si>
  <si>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</si>
  <si>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</si>
  <si>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</si>
  <si>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</si>
  <si>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</si>
  <si>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</si>
  <si>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</si>
  <si>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</si>
  <si>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</si>
  <si>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</si>
  <si>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</si>
  <si>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</si>
  <si>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</si>
  <si>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</si>
  <si>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</si>
  <si>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</si>
  <si>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</si>
  <si>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</si>
  <si>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</si>
  <si>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</si>
  <si>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</si>
  <si>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</si>
  <si>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</si>
  <si>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</si>
  <si>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</si>
  <si>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</si>
  <si>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</si>
  <si>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</si>
  <si>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</si>
  <si>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</si>
  <si>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</si>
  <si>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</si>
  <si>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</si>
  <si>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</si>
  <si>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</si>
  <si>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</si>
  <si>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</si>
  <si>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</si>
  <si>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</si>
  <si>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</si>
  <si>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</si>
  <si>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</si>
  <si>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</si>
  <si>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</si>
  <si>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</si>
  <si>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</si>
  <si>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</si>
  <si>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</si>
  <si>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</si>
  <si>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</si>
  <si>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</si>
  <si>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</si>
  <si>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</si>
  <si>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</si>
  <si>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</si>
  <si>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</si>
  <si>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</si>
  <si>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</si>
  <si>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</si>
  <si>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</si>
  <si>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</si>
  <si>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</si>
  <si>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</si>
  <si>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</si>
  <si>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</si>
  <si>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</si>
  <si>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</si>
  <si>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</si>
  <si>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</si>
  <si>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</si>
  <si>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</si>
  <si>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</si>
  <si>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</si>
  <si>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</si>
  <si>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</si>
  <si>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</si>
  <si>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</si>
  <si>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</si>
  <si>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</si>
  <si>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</si>
  <si>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</si>
  <si>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</si>
  <si>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</si>
  <si>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</si>
  <si>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</si>
  <si>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</si>
  <si>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</si>
  <si>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</si>
  <si>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</si>
  <si>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</si>
  <si>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</si>
  <si>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</si>
  <si>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</si>
  <si>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</si>
  <si>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</si>
  <si>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</si>
  <si>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</si>
  <si>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</si>
  <si>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</si>
  <si>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</si>
  <si>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</si>
  <si>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</si>
  <si>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</si>
  <si>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</si>
  <si>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</si>
  <si>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</si>
  <si>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</si>
  <si>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</si>
  <si>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</si>
  <si>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</si>
  <si>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</si>
  <si>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</si>
  <si>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</si>
  <si>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</si>
  <si>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</si>
  <si>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</si>
  <si>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</si>
  <si>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</si>
  <si>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</si>
  <si>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</si>
  <si>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</si>
  <si>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</si>
  <si>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</si>
  <si>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</si>
  <si>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</si>
  <si>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</si>
  <si>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</si>
  <si>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</si>
  <si>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</si>
  <si>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</si>
  <si>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</si>
  <si>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</si>
  <si>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</si>
  <si>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</si>
  <si>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</si>
  <si>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</si>
  <si>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</si>
  <si>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</si>
  <si>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</si>
  <si>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</si>
  <si>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</si>
  <si>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</si>
  <si>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</si>
  <si>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</si>
  <si>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</si>
  <si>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</si>
  <si>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</si>
  <si>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</si>
  <si>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</si>
  <si>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</si>
  <si>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</si>
  <si>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</si>
  <si>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</si>
  <si>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</si>
  <si>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</si>
  <si>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</si>
  <si>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</si>
  <si>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</si>
  <si>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</si>
  <si>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</si>
  <si>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</si>
  <si>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</si>
  <si>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</si>
  <si>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</si>
  <si>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</si>
  <si>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</si>
  <si>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</si>
  <si>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</si>
  <si>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</si>
  <si>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</si>
  <si>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</si>
  <si>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</si>
  <si>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</si>
  <si>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</si>
  <si>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</si>
  <si>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</si>
  <si>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</si>
  <si>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</si>
  <si>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</si>
  <si>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</si>
  <si>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</si>
  <si>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</si>
  <si>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</si>
  <si>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</si>
  <si>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</si>
  <si>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</si>
  <si>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</si>
  <si>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</si>
  <si>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</si>
  <si>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</si>
  <si>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</si>
  <si>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</si>
  <si>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</si>
  <si>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</si>
  <si>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</si>
  <si>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</si>
  <si>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</si>
  <si>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</si>
  <si>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</si>
  <si>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</si>
  <si>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</si>
  <si>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</si>
  <si>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</si>
  <si>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</si>
  <si>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</si>
  <si>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</si>
  <si>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</si>
  <si>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</si>
  <si>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</si>
  <si>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</si>
  <si>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</si>
  <si>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</si>
  <si>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</si>
  <si>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</si>
  <si>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</si>
  <si>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</si>
  <si>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</si>
  <si>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</si>
  <si>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</si>
  <si>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</si>
  <si>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</si>
  <si>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</si>
  <si>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</si>
  <si>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</si>
  <si>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</si>
  <si>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</si>
  <si>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</si>
  <si>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</si>
  <si>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</si>
  <si>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</si>
  <si>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</si>
  <si>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</si>
  <si>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</si>
  <si>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</si>
  <si>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</si>
  <si>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</si>
  <si>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</si>
  <si>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</si>
  <si>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</si>
  <si>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</si>
  <si>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</si>
  <si>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</si>
  <si>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</si>
  <si>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</si>
  <si>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</si>
  <si>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</si>
  <si>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</si>
  <si>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</si>
  <si>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</si>
  <si>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</si>
  <si>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</si>
  <si>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</si>
  <si>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</si>
  <si>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</si>
  <si>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</si>
  <si>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</si>
  <si>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</si>
  <si>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</si>
  <si>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</si>
  <si>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</si>
  <si>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</si>
  <si>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</si>
  <si>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</si>
  <si>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</si>
  <si>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</si>
  <si>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</si>
  <si>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</si>
  <si>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</si>
  <si>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</si>
  <si>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</si>
  <si>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</si>
  <si>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</si>
  <si>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</si>
  <si>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</si>
  <si>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</si>
  <si>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</si>
  <si>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</si>
  <si>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</si>
  <si>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</si>
  <si>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</si>
  <si>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</si>
  <si>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</si>
  <si>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</si>
  <si>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</si>
  <si>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</si>
  <si>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</si>
  <si>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</si>
  <si>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</si>
  <si>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</si>
  <si>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</si>
  <si>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</si>
  <si>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</si>
  <si>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</si>
  <si>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</si>
  <si>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</si>
  <si>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</si>
  <si>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</si>
  <si>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</si>
  <si>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</si>
  <si>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</si>
  <si>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</si>
  <si>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</si>
  <si>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</si>
  <si>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</si>
  <si>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</si>
  <si>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</si>
  <si>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</si>
  <si>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</si>
  <si>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</si>
  <si>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</si>
  <si>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</si>
  <si>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</si>
  <si>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</si>
  <si>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</si>
  <si>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</si>
  <si>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</si>
  <si>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</si>
  <si>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</si>
  <si>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</si>
  <si>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</si>
  <si>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</si>
  <si>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</si>
  <si>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</si>
  <si>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</si>
  <si>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</si>
  <si>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</si>
  <si>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</si>
  <si>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</si>
  <si>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</si>
  <si>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</si>
  <si>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</si>
  <si>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</si>
  <si>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</si>
  <si>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</si>
  <si>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</si>
  <si>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</si>
  <si>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</si>
  <si>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</si>
  <si>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</si>
  <si>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</si>
  <si>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</si>
  <si>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</si>
  <si>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</si>
  <si>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</si>
  <si>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</si>
  <si>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</si>
  <si>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</si>
  <si>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</si>
  <si>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</si>
  <si>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</si>
  <si>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</si>
  <si>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</si>
  <si>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</si>
  <si>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</si>
  <si>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</si>
  <si>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</si>
  <si>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</si>
  <si>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</si>
  <si>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</si>
  <si>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</si>
  <si>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</si>
  <si>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</si>
  <si>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</si>
  <si>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</si>
  <si>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</si>
  <si>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</si>
  <si>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</si>
  <si>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</si>
  <si>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</si>
  <si>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</si>
  <si>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</si>
  <si>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</si>
  <si>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</si>
  <si>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</si>
  <si>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</si>
  <si>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</si>
  <si>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</si>
  <si>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</si>
  <si>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</si>
  <si>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</si>
  <si>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</si>
  <si>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</si>
  <si>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</si>
  <si>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</si>
  <si>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</si>
  <si>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</si>
  <si>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</si>
  <si>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</si>
  <si>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</si>
  <si>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</si>
  <si>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</si>
  <si>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</si>
  <si>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</si>
  <si>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</si>
  <si>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</si>
  <si>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</si>
  <si>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</si>
  <si>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</si>
  <si>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</si>
  <si>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</si>
  <si>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</si>
  <si>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</si>
  <si>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</si>
  <si>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</si>
  <si>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</si>
  <si>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</si>
  <si>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</si>
  <si>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</si>
  <si>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</si>
  <si>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</si>
  <si>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</si>
  <si>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</si>
  <si>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</si>
  <si>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</si>
  <si>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</si>
  <si>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</si>
  <si>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</si>
  <si>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</si>
  <si>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</si>
  <si>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</si>
  <si>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</si>
  <si>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</si>
  <si>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</si>
  <si>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</si>
  <si>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</si>
  <si>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</si>
  <si>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</si>
  <si>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</si>
  <si>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</si>
  <si>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</si>
  <si>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</si>
  <si>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</si>
  <si>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</si>
  <si>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</si>
  <si>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</si>
  <si>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</si>
  <si>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</si>
  <si>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</si>
  <si>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</si>
  <si>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</si>
  <si>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</si>
  <si>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</si>
  <si>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</si>
  <si>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</si>
  <si>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</si>
  <si>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</si>
  <si>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</si>
  <si>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</si>
  <si>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</si>
  <si>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</si>
  <si>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</si>
  <si>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</si>
  <si>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</si>
  <si>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</si>
  <si>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</si>
  <si>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</si>
  <si>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</si>
  <si>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</si>
  <si>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</si>
  <si>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</si>
  <si>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</si>
  <si>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</si>
  <si>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</si>
  <si>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</si>
  <si>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</si>
  <si>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</si>
  <si>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</si>
  <si>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</si>
  <si>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</si>
  <si>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</si>
  <si>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</si>
  <si>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</si>
  <si>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</si>
  <si>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</si>
  <si>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</si>
  <si>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</si>
  <si>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</si>
  <si>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</si>
  <si>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</si>
  <si>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</si>
  <si>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</si>
  <si>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</si>
  <si>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</si>
  <si>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</si>
  <si>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</si>
  <si>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</si>
  <si>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</si>
  <si>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</si>
  <si>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</si>
  <si>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</si>
  <si>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</si>
  <si>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</si>
  <si>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</si>
  <si>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</si>
  <si>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</si>
  <si>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</si>
  <si>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</si>
  <si>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</si>
  <si>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</si>
  <si>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</si>
  <si>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</si>
  <si>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</si>
  <si>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</si>
  <si>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</si>
  <si>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</si>
  <si>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</si>
  <si>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</si>
  <si>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</si>
  <si>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</si>
  <si>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</si>
  <si>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</si>
  <si>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</si>
  <si>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</si>
  <si>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</si>
  <si>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</si>
  <si>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</si>
  <si>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</si>
  <si>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</si>
  <si>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</si>
  <si>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</si>
  <si>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</si>
  <si>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</si>
  <si>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</si>
  <si>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</si>
  <si>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</si>
  <si>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</si>
  <si>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</si>
  <si>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</si>
  <si>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</si>
  <si>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</si>
  <si>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</si>
  <si>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</si>
  <si>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</si>
  <si>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</si>
  <si>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</si>
  <si>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</si>
  <si>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</si>
  <si>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</si>
  <si>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</si>
  <si>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</si>
  <si>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</si>
  <si>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</si>
  <si>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</si>
  <si>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</si>
  <si>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</si>
  <si>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</si>
  <si>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</si>
  <si>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</si>
  <si>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</si>
  <si>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</si>
  <si>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</si>
  <si>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</si>
  <si>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</si>
  <si>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</si>
  <si>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</si>
  <si>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</si>
  <si>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</si>
  <si>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</si>
  <si>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</si>
  <si>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</si>
  <si>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</si>
  <si>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</si>
  <si>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</si>
  <si>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</si>
  <si>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</si>
  <si>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</si>
  <si>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</si>
  <si>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</si>
  <si>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</si>
  <si>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</si>
  <si>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</si>
  <si>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</si>
  <si>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</si>
  <si>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</si>
  <si>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</si>
  <si>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</si>
  <si>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</si>
  <si>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</si>
  <si>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</si>
  <si>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</si>
  <si>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</si>
  <si>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</si>
  <si>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</si>
  <si>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</si>
  <si>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</si>
  <si>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</si>
  <si>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</si>
  <si>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</si>
  <si>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</si>
  <si>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</si>
  <si>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</si>
  <si>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</si>
  <si>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</si>
  <si>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</si>
  <si>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</si>
  <si>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</si>
  <si>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</si>
  <si>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</si>
  <si>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</si>
  <si>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</si>
  <si>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</si>
  <si>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</si>
  <si>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</si>
  <si>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</si>
  <si>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</si>
  <si>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</si>
  <si>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</si>
  <si>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</si>
  <si>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</si>
  <si>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</si>
  <si>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</si>
  <si>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</si>
  <si>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</si>
  <si>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</si>
  <si>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</si>
  <si>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</si>
  <si>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</si>
  <si>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</si>
  <si>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</si>
  <si>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</si>
  <si>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</si>
  <si>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</si>
  <si>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</si>
  <si>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</si>
  <si>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</si>
  <si>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</si>
  <si>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</si>
  <si>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</si>
  <si>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</si>
  <si>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</si>
  <si>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</si>
  <si>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</si>
  <si>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</si>
  <si>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</si>
  <si>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</si>
  <si>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</si>
  <si>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</si>
  <si>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</si>
  <si>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</si>
  <si>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</si>
  <si>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</si>
  <si>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</si>
  <si>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</si>
  <si>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</si>
  <si>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</si>
  <si>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</si>
  <si>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</si>
  <si>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</si>
  <si>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</si>
  <si>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</si>
  <si>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</si>
  <si>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</si>
  <si>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</si>
  <si>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</si>
  <si>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</si>
  <si>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</si>
  <si>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</si>
  <si>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</si>
  <si>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</si>
  <si>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</si>
  <si>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</si>
  <si>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</si>
  <si>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</si>
  <si>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</si>
  <si>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</si>
  <si>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</si>
  <si>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</si>
  <si>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</si>
  <si>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</si>
  <si>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</si>
  <si>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</si>
  <si>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</si>
  <si>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</si>
  <si>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</si>
  <si>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</si>
  <si>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</si>
  <si>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</si>
  <si>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</si>
  <si>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</si>
  <si>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</si>
  <si>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</si>
  <si>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</si>
  <si>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</si>
  <si>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</si>
  <si>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</si>
  <si>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</si>
  <si>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</si>
  <si>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</si>
  <si>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</si>
  <si>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</si>
  <si>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</si>
  <si>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</si>
  <si>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</si>
  <si>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</si>
  <si>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</si>
  <si>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</si>
  <si>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</si>
  <si>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</si>
  <si>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</si>
  <si>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</si>
  <si>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</si>
  <si>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</si>
  <si>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</si>
  <si>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</si>
  <si>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</si>
  <si>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</si>
  <si>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</si>
  <si>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</si>
  <si>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</si>
  <si>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</si>
  <si>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</si>
  <si>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</si>
  <si>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</si>
  <si>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</si>
  <si>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</si>
  <si>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</si>
  <si>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</si>
  <si>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</si>
  <si>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</si>
  <si>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</si>
  <si>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</si>
  <si>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</si>
  <si>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</si>
  <si>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</si>
  <si>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</si>
  <si>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</si>
  <si>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</si>
  <si>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</si>
  <si>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</si>
  <si>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</si>
  <si>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</si>
  <si>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</si>
  <si>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</si>
  <si>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</si>
  <si>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</si>
  <si>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</si>
  <si>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</si>
  <si>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</si>
  <si>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</si>
  <si>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</si>
  <si>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</si>
  <si>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</si>
  <si>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</si>
  <si>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</si>
  <si>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</si>
  <si>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</si>
  <si>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</si>
  <si>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</si>
  <si>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</si>
  <si>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</si>
  <si>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</si>
  <si>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</si>
  <si>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</si>
  <si>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</si>
  <si>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</si>
  <si>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</si>
  <si>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</si>
  <si>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</si>
  <si>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</si>
  <si>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</si>
  <si>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</si>
  <si>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</si>
  <si>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</si>
  <si>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</si>
  <si>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</si>
  <si>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</si>
  <si>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</si>
  <si>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</si>
  <si>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</si>
  <si>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</si>
  <si>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</si>
  <si>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</si>
  <si>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</si>
  <si>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</si>
  <si>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</si>
  <si>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</si>
  <si>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</si>
  <si>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</si>
  <si>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</si>
  <si>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</si>
  <si>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</si>
  <si>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</si>
  <si>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</si>
  <si>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</si>
  <si>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</si>
  <si>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</si>
  <si>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</si>
  <si>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</si>
  <si>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</si>
  <si>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</si>
  <si>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</si>
  <si>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</si>
  <si>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</si>
  <si>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</si>
  <si>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</si>
  <si>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</si>
  <si>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</si>
  <si>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</si>
  <si>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</si>
  <si>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</si>
  <si>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</si>
  <si>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</si>
  <si>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</si>
  <si>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</si>
  <si>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</si>
  <si>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</si>
  <si>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</si>
  <si>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</si>
  <si>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</si>
  <si>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</si>
  <si>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</si>
  <si>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</si>
  <si>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</si>
  <si>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</si>
  <si>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</si>
  <si>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</si>
  <si>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</si>
  <si>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</si>
  <si>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</si>
  <si>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</si>
  <si>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</si>
  <si>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</si>
  <si>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</si>
  <si>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</si>
  <si>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</si>
  <si>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</si>
  <si>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</si>
  <si>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</si>
  <si>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</si>
  <si>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</si>
  <si>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</si>
  <si>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</si>
  <si>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</si>
  <si>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</si>
  <si>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</si>
  <si>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</si>
  <si>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</si>
  <si>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</si>
  <si>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</si>
  <si>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</si>
  <si>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</si>
  <si>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</si>
  <si>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</si>
  <si>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</si>
  <si>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</si>
  <si>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</si>
  <si>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</si>
  <si>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</si>
  <si>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</si>
  <si>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</si>
  <si>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</si>
  <si>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</si>
  <si>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</si>
  <si>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</si>
  <si>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</si>
  <si>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</si>
  <si>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</si>
  <si>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</si>
  <si>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</si>
  <si>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</si>
  <si>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</si>
  <si>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</si>
  <si>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</si>
  <si>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</si>
  <si>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</si>
  <si>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</si>
  <si>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</si>
  <si>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</si>
  <si>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</si>
  <si>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</si>
  <si>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</si>
  <si>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</si>
  <si>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</si>
  <si>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</si>
  <si>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</si>
  <si>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</si>
  <si>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</si>
  <si>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</si>
  <si>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</si>
  <si>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</si>
  <si>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</si>
  <si>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</si>
  <si>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</si>
  <si>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</si>
  <si>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</si>
  <si>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</si>
  <si>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</si>
  <si>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</si>
  <si>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</si>
  <si>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</si>
  <si>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</si>
  <si>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</si>
  <si>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</si>
  <si>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</si>
  <si>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</si>
  <si>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</si>
  <si>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</si>
  <si>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</si>
  <si>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</si>
  <si>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</si>
  <si>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</si>
  <si>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</si>
  <si>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</si>
  <si>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</si>
  <si>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</si>
  <si>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</si>
  <si>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</si>
  <si>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</si>
  <si>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</si>
  <si>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</si>
  <si>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</si>
  <si>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</si>
  <si>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</si>
  <si>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</si>
  <si>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</si>
  <si>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</si>
  <si>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</si>
  <si>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</si>
  <si>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</si>
  <si>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</si>
  <si>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</si>
  <si>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</si>
  <si>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</si>
  <si>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</si>
  <si>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</si>
  <si>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</si>
  <si>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</si>
  <si>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</si>
  <si>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</si>
  <si>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</si>
  <si>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</si>
  <si>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</si>
  <si>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</si>
  <si>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</si>
  <si>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</si>
  <si>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</si>
  <si>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</si>
  <si>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</si>
  <si>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</si>
  <si>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</si>
  <si>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</si>
  <si>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</si>
  <si>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</si>
  <si>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</si>
  <si>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</si>
  <si>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</si>
  <si>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</si>
  <si>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</si>
  <si>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</si>
  <si>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</si>
  <si>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</si>
  <si>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</si>
  <si>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</si>
  <si>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</si>
  <si>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</si>
  <si>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</si>
  <si>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</si>
  <si>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</si>
  <si>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</si>
  <si>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</si>
  <si>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</si>
  <si>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</si>
  <si>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</si>
  <si>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</si>
  <si>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</si>
  <si>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</si>
  <si>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</si>
  <si>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</si>
  <si>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</si>
  <si>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</si>
  <si>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</si>
  <si>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</si>
  <si>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</si>
  <si>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</si>
  <si>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</si>
  <si>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</si>
  <si>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</si>
  <si>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</si>
  <si>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</si>
  <si>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</si>
  <si>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</si>
  <si>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</si>
  <si>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</si>
  <si>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</si>
  <si>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</si>
  <si>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</si>
  <si>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</si>
  <si>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</si>
  <si>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</si>
  <si>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</si>
  <si>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</si>
  <si>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</si>
  <si>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</si>
  <si>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</si>
  <si>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</si>
  <si>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</si>
  <si>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</si>
  <si>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</si>
  <si>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</si>
  <si>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</si>
  <si>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</si>
  <si>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</si>
  <si>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</si>
  <si>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</si>
  <si>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</si>
  <si>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</si>
  <si>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</si>
  <si>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</si>
  <si>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</si>
  <si>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</si>
  <si>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</si>
  <si>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</si>
  <si>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</si>
  <si>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</si>
  <si>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</si>
  <si>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</si>
  <si>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</si>
  <si>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</si>
  <si>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</si>
  <si>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</si>
  <si>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</si>
  <si>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</si>
  <si>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</si>
  <si>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</si>
  <si>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</si>
  <si>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</si>
  <si>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</si>
  <si>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</si>
  <si>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</si>
  <si>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</si>
  <si>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</si>
  <si>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</si>
  <si>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</si>
  <si>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</si>
  <si>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</si>
  <si>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</si>
  <si>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</si>
  <si>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</si>
  <si>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</si>
  <si>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</si>
  <si>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</si>
  <si>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</si>
  <si>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</si>
  <si>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</si>
  <si>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</si>
  <si>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</si>
  <si>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</si>
  <si>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</si>
  <si>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</si>
  <si>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</si>
  <si>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</si>
  <si>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</si>
  <si>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</si>
  <si>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</si>
  <si>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</si>
  <si>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</si>
  <si>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</si>
  <si>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</si>
  <si>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</si>
  <si>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</si>
  <si>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</si>
  <si>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</si>
  <si>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</si>
  <si>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</si>
  <si>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</si>
  <si>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</si>
  <si>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</si>
  <si>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</si>
  <si>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</si>
  <si>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</si>
  <si>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</si>
  <si>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</si>
  <si>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</si>
  <si>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</si>
  <si>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</si>
  <si>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</si>
  <si>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</si>
  <si>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</si>
  <si>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</si>
  <si>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</si>
  <si>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</si>
  <si>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</si>
  <si>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</si>
  <si>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</si>
  <si>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</si>
  <si>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</si>
  <si>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</si>
  <si>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</si>
  <si>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</si>
  <si>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</si>
  <si>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</si>
  <si>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</si>
  <si>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</si>
  <si>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</si>
  <si>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</si>
  <si>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</si>
  <si>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</si>
  <si>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</si>
  <si>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</si>
  <si>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</si>
  <si>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</si>
  <si>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</si>
  <si>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</si>
  <si>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</si>
  <si>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</si>
  <si>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</si>
  <si>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</si>
  <si>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</si>
  <si>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</si>
  <si>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</si>
  <si>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</si>
  <si>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</si>
  <si>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</si>
  <si>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</si>
  <si>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</si>
  <si>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</si>
  <si>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</si>
  <si>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</si>
  <si>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</si>
  <si>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</si>
  <si>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</si>
  <si>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</si>
  <si>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</si>
  <si>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</si>
  <si>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</si>
  <si>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</si>
  <si>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</si>
  <si>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</si>
  <si>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</si>
  <si>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</si>
  <si>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</si>
  <si>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</si>
  <si>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</si>
  <si>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</si>
  <si>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</si>
  <si>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</si>
  <si>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</si>
  <si>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</si>
  <si>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</si>
  <si>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</si>
  <si>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</si>
  <si>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</si>
  <si>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</si>
  <si>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</si>
  <si>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</si>
  <si>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</si>
  <si>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</si>
  <si>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</si>
  <si>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</si>
  <si>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</si>
  <si>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</si>
  <si>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</si>
  <si>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</si>
  <si>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</si>
  <si>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</si>
  <si>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</si>
  <si>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</si>
  <si>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</si>
  <si>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</si>
  <si>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</si>
  <si>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</si>
  <si>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</si>
  <si>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</si>
  <si>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</si>
  <si>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</si>
  <si>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</si>
  <si>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</si>
  <si>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</si>
  <si>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</si>
  <si>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</si>
  <si>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</si>
  <si>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</si>
  <si>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</si>
  <si>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</si>
  <si>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</si>
  <si>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</si>
  <si>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</si>
  <si>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</si>
  <si>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</si>
  <si>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</si>
  <si>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</si>
  <si>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</si>
  <si>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</si>
  <si>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</si>
  <si>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</si>
  <si>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</si>
  <si>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</si>
  <si>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</si>
  <si>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</si>
  <si>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</si>
  <si>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</si>
  <si>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</si>
  <si>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</si>
  <si>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</si>
  <si>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</si>
  <si>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</si>
  <si>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</si>
  <si>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</si>
  <si>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</si>
  <si>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</si>
  <si>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</si>
  <si>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</si>
  <si>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</si>
  <si>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</si>
  <si>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</si>
  <si>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</si>
  <si>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</si>
  <si>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</si>
  <si>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</si>
  <si>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</si>
  <si>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</si>
  <si>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</si>
  <si>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</si>
  <si>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</si>
  <si>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</si>
  <si>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</si>
  <si>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</si>
  <si>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</si>
  <si>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</si>
  <si>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</si>
  <si>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</si>
  <si>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</si>
  <si>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</si>
  <si>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</si>
  <si>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</si>
  <si>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</si>
  <si>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</si>
  <si>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</si>
  <si>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</si>
  <si>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</si>
  <si>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</si>
  <si>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</si>
  <si>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</si>
  <si>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</si>
  <si>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</si>
  <si>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</si>
  <si>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</si>
  <si>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</si>
  <si>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</si>
  <si>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</si>
  <si>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</si>
  <si>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</si>
  <si>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</si>
  <si>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</si>
  <si>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</si>
  <si>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</si>
  <si>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</si>
  <si>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</si>
  <si>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</si>
  <si>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</si>
  <si>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</si>
  <si>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</si>
  <si>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</si>
  <si>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</si>
  <si>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</si>
  <si>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</si>
  <si>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</si>
  <si>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</si>
  <si>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</si>
  <si>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</si>
  <si>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</si>
  <si>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</si>
  <si>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</si>
  <si>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</si>
  <si>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</si>
  <si>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</si>
  <si>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</si>
  <si>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</si>
  <si>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</si>
  <si>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</si>
  <si>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</si>
  <si>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</si>
  <si>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</si>
  <si>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</si>
  <si>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</si>
  <si>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</si>
  <si>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</si>
  <si>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</si>
  <si>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</si>
  <si>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</si>
  <si>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</si>
  <si>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</si>
  <si>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</si>
  <si>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</si>
  <si>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</si>
  <si>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</si>
  <si>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</si>
  <si>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</si>
  <si>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</si>
  <si>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</si>
  <si>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</si>
  <si>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</si>
  <si>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</si>
  <si>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</si>
  <si>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</si>
  <si>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</si>
  <si>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</si>
  <si>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</si>
  <si>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</si>
  <si>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</si>
  <si>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</si>
  <si>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</si>
  <si>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</si>
  <si>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</si>
  <si>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</si>
  <si>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</si>
  <si>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</si>
  <si>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</si>
  <si>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</si>
  <si>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</si>
  <si>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</si>
  <si>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</si>
  <si>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</si>
  <si>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</si>
  <si>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</si>
  <si>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</si>
  <si>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</si>
  <si>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</si>
  <si>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</si>
  <si>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</si>
  <si>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</si>
  <si>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</si>
  <si>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</si>
  <si>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</si>
  <si>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</si>
  <si>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</si>
  <si>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</si>
  <si>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</si>
  <si>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</si>
  <si>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</si>
  <si>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</si>
  <si>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</si>
  <si>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</si>
  <si>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</si>
  <si>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</si>
  <si>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</si>
  <si>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</si>
  <si>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</si>
  <si>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</si>
  <si>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</si>
  <si>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</si>
  <si>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</si>
  <si>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</si>
  <si>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</si>
  <si>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</si>
  <si>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</si>
  <si>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</si>
  <si>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</si>
  <si>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</si>
  <si>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</si>
  <si>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</si>
  <si>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</si>
  <si>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</si>
  <si>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</si>
  <si>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</si>
  <si>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</si>
  <si>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</si>
  <si>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</si>
  <si>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</si>
  <si>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</si>
  <si>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</si>
  <si>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</si>
  <si>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</si>
  <si>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</si>
  <si>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</si>
  <si>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</si>
  <si>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</si>
  <si>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</si>
  <si>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</si>
  <si>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</si>
  <si>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</si>
  <si>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</si>
  <si>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</si>
  <si>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</si>
  <si>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</si>
  <si>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</si>
  <si>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</si>
  <si>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</si>
  <si>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</si>
  <si>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</si>
  <si>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</si>
  <si>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</si>
  <si>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</si>
  <si>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</si>
  <si>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</si>
  <si>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</si>
  <si>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</si>
  <si>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</si>
  <si>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</si>
  <si>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</si>
  <si>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</si>
  <si>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</si>
  <si>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</si>
  <si>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</si>
  <si>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</si>
  <si>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</si>
  <si>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</si>
  <si>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</si>
  <si>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</si>
  <si>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</si>
  <si>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</si>
  <si>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</si>
  <si>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</si>
  <si>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</si>
  <si>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</si>
  <si>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</si>
  <si>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</si>
  <si>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</si>
  <si>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</si>
  <si>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</si>
  <si>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</si>
  <si>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</si>
  <si>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</si>
  <si>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</si>
  <si>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</si>
  <si>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</si>
  <si>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</si>
  <si>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</si>
  <si>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</si>
  <si>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</si>
  <si>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</si>
  <si>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</si>
  <si>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</si>
  <si>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</si>
  <si>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</si>
  <si>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</si>
  <si>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</si>
  <si>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</si>
  <si>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</si>
  <si>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</si>
  <si>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</si>
  <si>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</si>
  <si>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</si>
  <si>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</si>
  <si>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</si>
  <si>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</si>
  <si>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</si>
  <si>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</si>
  <si>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</si>
  <si>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</si>
  <si>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</si>
  <si>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</si>
  <si>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</si>
  <si>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</si>
  <si>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</si>
  <si>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</si>
  <si>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</si>
  <si>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</si>
  <si>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</si>
  <si>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</si>
  <si>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</si>
  <si>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</si>
  <si>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</si>
  <si>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</si>
  <si>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</si>
  <si>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</si>
  <si>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</si>
  <si>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</si>
  <si>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</si>
  <si>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</si>
  <si>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</si>
  <si>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</si>
  <si>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</si>
  <si>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</si>
  <si>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</si>
  <si>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</si>
  <si>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</si>
  <si>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</si>
  <si>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</si>
  <si>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</si>
  <si>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</si>
  <si>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</si>
  <si>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</si>
  <si>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</si>
  <si>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</si>
  <si>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</si>
  <si>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</si>
  <si>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</si>
  <si>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</si>
  <si>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</si>
  <si>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</si>
  <si>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</si>
  <si>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</si>
  <si>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</si>
  <si>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</si>
  <si>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</si>
  <si>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</si>
  <si>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</si>
  <si>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</si>
  <si>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</si>
  <si>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</si>
  <si>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</si>
  <si>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</si>
  <si>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</si>
  <si>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</si>
  <si>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</si>
  <si>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</si>
  <si>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</si>
  <si>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</si>
  <si>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</si>
  <si>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</si>
  <si>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</si>
  <si>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</si>
  <si>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</si>
  <si>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</si>
  <si>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</si>
  <si>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</si>
  <si>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</si>
  <si>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</si>
  <si>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</si>
  <si>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</si>
  <si>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</si>
  <si>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</si>
  <si>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</si>
  <si>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</si>
  <si>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</si>
  <si>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</si>
  <si>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</si>
  <si>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</si>
  <si>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</si>
  <si>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</si>
  <si>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</si>
  <si>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</si>
  <si>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</si>
  <si>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</si>
  <si>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</si>
  <si>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</si>
  <si>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</si>
  <si>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</si>
  <si>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</si>
  <si>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</si>
  <si>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</si>
  <si>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</si>
  <si>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</si>
  <si>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</si>
  <si>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</si>
  <si>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</si>
  <si>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</si>
  <si>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</si>
  <si>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</si>
  <si>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</si>
  <si>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</si>
  <si>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</si>
  <si>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</si>
  <si>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</si>
  <si>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</si>
  <si>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</si>
  <si>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</si>
  <si>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</si>
  <si>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</si>
  <si>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</si>
  <si>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</si>
  <si>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</si>
  <si>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</si>
  <si>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</si>
  <si>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</si>
  <si>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</si>
  <si>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</si>
  <si>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</si>
  <si>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</si>
  <si>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</si>
  <si>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</si>
  <si>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</si>
  <si>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</si>
  <si>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</si>
  <si>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</si>
  <si>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</si>
  <si>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</si>
  <si>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</si>
  <si>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</si>
  <si>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</si>
  <si>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</si>
  <si>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</si>
  <si>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</si>
  <si>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</si>
  <si>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</si>
  <si>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</si>
  <si>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</si>
  <si>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</si>
  <si>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</si>
  <si>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</si>
  <si>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</si>
  <si>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</si>
  <si>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</si>
  <si>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</si>
  <si>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</si>
  <si>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</si>
  <si>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</si>
  <si>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</si>
  <si>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</si>
  <si>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</si>
  <si>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</si>
  <si>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</si>
  <si>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</si>
  <si>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</si>
  <si>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</si>
  <si>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</si>
  <si>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</si>
  <si>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</si>
  <si>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</si>
  <si>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</si>
  <si>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</si>
  <si>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</si>
  <si>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</si>
  <si>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</si>
  <si>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</si>
  <si>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</si>
  <si>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</si>
  <si>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</si>
  <si>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</si>
  <si>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</si>
  <si>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</si>
  <si>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</si>
  <si>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</si>
  <si>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</si>
  <si>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</si>
  <si>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</si>
  <si>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</si>
  <si>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</si>
  <si>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</si>
  <si>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</si>
  <si>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</si>
  <si>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</si>
  <si>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</si>
  <si>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</si>
  <si>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</si>
  <si>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</si>
  <si>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</si>
  <si>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</si>
  <si>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</si>
  <si>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</si>
  <si>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</si>
  <si>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</si>
  <si>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</si>
  <si>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</si>
  <si>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</si>
  <si>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</si>
  <si>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</si>
  <si>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</si>
  <si>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</si>
  <si>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</si>
  <si>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</si>
  <si>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</si>
  <si>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</si>
  <si>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</si>
  <si>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</si>
  <si>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</si>
  <si>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</si>
  <si>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</si>
  <si>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</si>
  <si>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</si>
  <si>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</si>
  <si>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</si>
  <si>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</si>
  <si>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</si>
  <si>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</si>
  <si>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</si>
  <si>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</si>
  <si>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</si>
  <si>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</si>
  <si>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</si>
  <si>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</si>
  <si>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</si>
  <si>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</si>
  <si>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</si>
  <si>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</si>
  <si>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</si>
  <si>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</si>
  <si>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</si>
  <si>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</si>
  <si>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</si>
  <si>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</si>
  <si>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</si>
  <si>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</si>
  <si>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</si>
  <si>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</si>
  <si>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</si>
  <si>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</si>
  <si>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</si>
  <si>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</si>
  <si>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</si>
  <si>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</si>
  <si>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</si>
  <si>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</si>
  <si>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</si>
  <si>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</si>
  <si>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</si>
  <si>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</si>
  <si>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</si>
  <si>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</si>
  <si>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</si>
  <si>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</si>
  <si>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</si>
  <si>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</si>
  <si>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</si>
  <si>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</si>
  <si>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</si>
  <si>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</si>
  <si>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</si>
  <si>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</si>
  <si>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</si>
  <si>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</si>
  <si>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</si>
  <si>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</si>
  <si>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</si>
  <si>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</si>
  <si>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</si>
  <si>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</si>
  <si>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</si>
  <si>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</si>
  <si>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</si>
  <si>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</si>
  <si>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</si>
  <si>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</si>
  <si>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</si>
  <si>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</si>
  <si>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</si>
  <si>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</si>
  <si>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</si>
  <si>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</si>
  <si>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</si>
  <si>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</si>
  <si>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</si>
  <si>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</si>
  <si>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</si>
  <si>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</si>
  <si>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</si>
  <si>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</si>
  <si>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</si>
  <si>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</si>
  <si>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</si>
  <si>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</si>
  <si>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</si>
  <si>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</si>
  <si>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</si>
  <si>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</si>
  <si>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</si>
  <si>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</si>
  <si>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</si>
  <si>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</si>
  <si>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</si>
  <si>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</si>
  <si>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</si>
  <si>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</si>
  <si>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</si>
  <si>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</si>
  <si>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</si>
  <si>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</si>
  <si>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</si>
  <si>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</si>
  <si>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</si>
  <si>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</si>
  <si>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</si>
  <si>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</si>
  <si>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</si>
  <si>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</si>
  <si>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</si>
  <si>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</si>
  <si>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</si>
  <si>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</si>
  <si>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</si>
  <si>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</si>
  <si>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</si>
  <si>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</si>
  <si>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</si>
  <si>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</si>
  <si>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</si>
  <si>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</si>
  <si>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</si>
  <si>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</si>
  <si>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</si>
  <si>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</si>
  <si>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</si>
  <si>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</si>
  <si>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</si>
  <si>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</si>
  <si>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</si>
  <si>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</si>
  <si>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</si>
  <si>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</si>
  <si>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</si>
  <si>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</si>
  <si>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</si>
  <si>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</si>
  <si>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</si>
  <si>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</si>
  <si>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</si>
  <si>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</si>
  <si>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</si>
  <si>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</si>
  <si>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</si>
  <si>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</si>
  <si>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</si>
  <si>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</si>
  <si>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</si>
  <si>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</si>
  <si>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</si>
  <si>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</si>
  <si>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</si>
  <si>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</si>
  <si>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</si>
  <si>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</si>
  <si>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</si>
  <si>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</si>
  <si>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</si>
  <si>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</si>
  <si>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</si>
  <si>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</si>
  <si>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</si>
  <si>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</si>
  <si>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</si>
  <si>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</si>
  <si>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</si>
  <si>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</si>
  <si>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</si>
  <si>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</si>
  <si>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</si>
  <si>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</si>
  <si>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</si>
  <si>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</si>
  <si>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</si>
  <si>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</si>
  <si>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</si>
  <si>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</si>
  <si>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</si>
  <si>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</si>
  <si>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</si>
  <si>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</si>
  <si>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</si>
  <si>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</si>
  <si>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</si>
  <si>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</si>
  <si>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</si>
  <si>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</si>
  <si>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</si>
  <si>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</si>
  <si>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</si>
  <si>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</si>
  <si>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</si>
  <si>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</si>
  <si>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</si>
  <si>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</si>
  <si>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</si>
  <si>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</si>
  <si>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</si>
  <si>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</si>
  <si>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</si>
  <si>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</si>
  <si>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</si>
  <si>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</si>
  <si>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</si>
  <si>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</si>
  <si>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</si>
  <si>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</si>
  <si>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</si>
  <si>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</si>
  <si>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</si>
  <si>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</si>
  <si>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</si>
  <si>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</si>
  <si>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</si>
  <si>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</si>
  <si>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</si>
  <si>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</si>
  <si>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</si>
  <si>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</si>
  <si>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</si>
  <si>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</si>
  <si>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</si>
  <si>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</si>
  <si>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</si>
  <si>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</si>
  <si>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</si>
  <si>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</si>
  <si>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</si>
  <si>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</si>
  <si>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</si>
  <si>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</si>
  <si>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</si>
  <si>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</si>
  <si>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</si>
  <si>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</si>
  <si>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</si>
  <si>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</si>
  <si>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</si>
  <si>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</si>
  <si>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</si>
  <si>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</si>
  <si>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</si>
  <si>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</si>
  <si>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</si>
  <si>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</si>
  <si>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</si>
  <si>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</si>
  <si>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</si>
  <si>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</si>
  <si>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</si>
  <si>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</si>
  <si>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</si>
  <si>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</si>
  <si>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</si>
  <si>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</si>
  <si>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</si>
  <si>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</si>
  <si>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</si>
  <si>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</si>
  <si>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</si>
  <si>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</si>
  <si>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</si>
  <si>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</si>
  <si>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</si>
  <si>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</si>
  <si>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</si>
  <si>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</si>
  <si>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</si>
  <si>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</si>
  <si>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</si>
  <si>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</si>
  <si>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</si>
  <si>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</si>
  <si>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</si>
  <si>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</si>
  <si>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</si>
  <si>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</si>
  <si>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</si>
  <si>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</si>
  <si>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</si>
  <si>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</si>
  <si>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</si>
  <si>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</si>
  <si>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</si>
  <si>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</si>
  <si>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</si>
  <si>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</si>
  <si>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</si>
  <si>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</si>
  <si>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</si>
  <si>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</si>
  <si>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</si>
  <si>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</si>
  <si>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</si>
  <si>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</si>
  <si>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</si>
  <si>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</si>
  <si>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</si>
  <si>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</si>
  <si>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</si>
  <si>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</si>
  <si>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</si>
  <si>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</si>
  <si>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</si>
  <si>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</si>
  <si>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</si>
  <si>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</si>
  <si>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</si>
  <si>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</si>
  <si>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</si>
  <si>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</si>
  <si>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</si>
  <si>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</si>
  <si>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</si>
  <si>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</si>
  <si>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</si>
  <si>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</si>
  <si>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</si>
  <si>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</si>
  <si>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</si>
  <si>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</si>
  <si>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</si>
  <si>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</si>
  <si>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</si>
  <si>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</si>
  <si>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</si>
  <si>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</si>
  <si>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</si>
  <si>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</si>
  <si>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</si>
  <si>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</si>
  <si>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</si>
  <si>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</si>
  <si>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</si>
  <si>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</si>
  <si>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</si>
  <si>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</si>
  <si>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</si>
  <si>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</si>
  <si>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</si>
  <si>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</si>
  <si>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</si>
  <si>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</si>
  <si>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</si>
  <si>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</si>
  <si>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</si>
  <si>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</si>
  <si>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</si>
  <si>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</si>
  <si>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</si>
  <si>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</si>
  <si>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</si>
  <si>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</si>
  <si>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</si>
  <si>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</si>
  <si>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</si>
  <si>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</si>
  <si>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</si>
  <si>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</si>
  <si>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</si>
  <si>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</si>
  <si>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</si>
  <si>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</si>
  <si>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</si>
  <si>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</si>
  <si>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</si>
  <si>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</si>
  <si>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</si>
  <si>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</si>
  <si>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</si>
  <si>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</si>
  <si>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</si>
  <si>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</si>
  <si>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</si>
  <si>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</si>
  <si>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</si>
  <si>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</si>
  <si>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</si>
  <si>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</si>
  <si>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</si>
  <si>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</si>
  <si>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</si>
  <si>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</si>
  <si>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</si>
  <si>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</si>
  <si>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</si>
  <si>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</si>
  <si>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</si>
  <si>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</si>
  <si>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</si>
  <si>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</si>
  <si>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</si>
  <si>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</si>
  <si>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</si>
  <si>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</si>
  <si>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</si>
  <si>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</si>
  <si>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</si>
  <si>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</si>
  <si>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</si>
  <si>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</si>
  <si>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</si>
  <si>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</si>
  <si>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</si>
  <si>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</si>
  <si>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</si>
  <si>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</si>
  <si>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</si>
  <si>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</si>
  <si>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</si>
  <si>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</si>
  <si>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</si>
  <si>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</si>
  <si>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</si>
  <si>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</si>
  <si>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</si>
  <si>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</si>
  <si>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</si>
  <si>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</si>
  <si>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</si>
  <si>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</si>
  <si>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</si>
  <si>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</si>
  <si>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</si>
  <si>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</si>
  <si>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</si>
  <si>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</si>
  <si>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</si>
  <si>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</si>
  <si>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</si>
  <si>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</si>
  <si>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</si>
  <si>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</si>
  <si>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</si>
  <si>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</si>
  <si>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</si>
  <si>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</si>
  <si>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</si>
  <si>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</si>
  <si>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</si>
  <si>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</si>
  <si>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</si>
  <si>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</si>
  <si>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</si>
  <si>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</si>
  <si>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</si>
  <si>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</si>
  <si>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</si>
  <si>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</si>
  <si>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</si>
  <si>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</si>
  <si>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</si>
  <si>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</si>
  <si>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</si>
  <si>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</si>
  <si>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</si>
  <si>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</si>
  <si>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</si>
  <si>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</si>
  <si>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</si>
  <si>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</si>
  <si>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</si>
  <si>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</si>
  <si>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</si>
  <si>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</si>
  <si>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</si>
  <si>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</si>
  <si>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</si>
  <si>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</si>
  <si>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</si>
  <si>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</si>
  <si>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</si>
  <si>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</si>
  <si>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</si>
  <si>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</si>
  <si>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</si>
  <si>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</si>
  <si>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</si>
  <si>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</si>
  <si>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</si>
  <si>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</si>
  <si>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</si>
  <si>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</si>
  <si>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</si>
  <si>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</si>
  <si>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</si>
  <si>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</si>
  <si>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</si>
  <si>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</si>
  <si>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</si>
  <si>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</si>
  <si>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</si>
  <si>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</si>
  <si>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</si>
  <si>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</si>
  <si>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</si>
  <si>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</si>
  <si>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</si>
  <si>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</si>
  <si>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</si>
  <si>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</si>
  <si>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</si>
  <si>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</si>
  <si>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</si>
  <si>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</si>
  <si>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</si>
  <si>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</si>
  <si>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</si>
  <si>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</si>
  <si>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</si>
  <si>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</si>
  <si>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</si>
  <si>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</si>
  <si>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</si>
  <si>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</si>
  <si>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</si>
  <si>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</si>
  <si>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</si>
  <si>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</si>
  <si>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</si>
  <si>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</si>
  <si>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</si>
  <si>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</si>
  <si>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</si>
  <si>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</si>
  <si>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</si>
  <si>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</si>
  <si>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</si>
  <si>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</si>
  <si>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</si>
  <si>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</si>
  <si>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</si>
  <si>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</si>
  <si>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</si>
  <si>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</si>
  <si>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</si>
  <si>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</si>
  <si>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</si>
  <si>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</si>
  <si>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</si>
  <si>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</si>
  <si>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</si>
  <si>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</si>
  <si>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</si>
  <si>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</si>
  <si>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</si>
  <si>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</si>
  <si>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</si>
  <si>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</si>
  <si>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</si>
  <si>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</si>
  <si>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</si>
  <si>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</si>
  <si>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</si>
  <si>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</si>
  <si>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</si>
  <si>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</si>
  <si>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</si>
  <si>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</si>
  <si>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</si>
  <si>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</si>
  <si>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</si>
  <si>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</si>
  <si>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</si>
  <si>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</si>
  <si>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</si>
  <si>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</si>
  <si>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</si>
  <si>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</si>
  <si>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</si>
  <si>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</si>
  <si>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</si>
  <si>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</si>
  <si>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</si>
  <si>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</si>
  <si>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</si>
  <si>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</si>
  <si>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</si>
  <si>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</si>
  <si>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</si>
  <si>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</si>
  <si>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</si>
  <si>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</si>
  <si>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</si>
  <si>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</si>
  <si>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</si>
  <si>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</si>
  <si>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</si>
  <si>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</si>
  <si>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</si>
  <si>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</si>
  <si>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</si>
  <si>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</si>
  <si>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</si>
  <si>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</si>
  <si>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</si>
  <si>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</si>
  <si>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</si>
  <si>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</si>
  <si>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</si>
  <si>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</si>
  <si>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</si>
  <si>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</si>
  <si>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</si>
  <si>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</si>
  <si>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</si>
  <si>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</si>
  <si>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</si>
  <si>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</si>
  <si>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</si>
  <si>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</si>
  <si>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</si>
  <si>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</si>
  <si>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</si>
  <si>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</si>
  <si>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</si>
  <si>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</si>
  <si>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</si>
  <si>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</si>
  <si>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</si>
  <si>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</si>
  <si>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</si>
  <si>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</si>
  <si>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</si>
  <si>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</si>
  <si>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</si>
  <si>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</si>
  <si>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</si>
  <si>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</si>
  <si>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</si>
  <si>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</si>
  <si>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</si>
  <si>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</si>
  <si>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</si>
  <si>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</si>
  <si>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</si>
  <si>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</si>
  <si>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</si>
  <si>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</si>
  <si>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</si>
  <si>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</si>
  <si>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</si>
  <si>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</si>
  <si>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</si>
  <si>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</si>
  <si>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</si>
  <si>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</si>
  <si>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</si>
  <si>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</si>
  <si>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</si>
  <si>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</si>
  <si>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</si>
  <si>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</si>
  <si>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</si>
  <si>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</si>
  <si>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</si>
  <si>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</si>
  <si>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</si>
  <si>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</si>
  <si>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</si>
  <si>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</si>
  <si>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</si>
  <si>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</si>
  <si>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</si>
  <si>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</si>
  <si>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</si>
  <si>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</si>
  <si>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</si>
  <si>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</si>
  <si>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</si>
  <si>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</si>
  <si>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</si>
  <si>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</si>
  <si>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</si>
  <si>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</si>
  <si>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</si>
  <si>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</si>
  <si>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</si>
  <si>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</si>
  <si>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</si>
  <si>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</si>
  <si>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</si>
  <si>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</si>
  <si>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</si>
  <si>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</si>
  <si>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</si>
  <si>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</si>
  <si>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</si>
  <si>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</si>
  <si>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</si>
  <si>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</si>
  <si>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</si>
  <si>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</si>
  <si>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</si>
  <si>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</si>
  <si>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</si>
  <si>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</si>
  <si>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</si>
  <si>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</si>
  <si>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</si>
  <si>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</si>
  <si>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</si>
  <si>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</si>
  <si>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</si>
  <si>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</si>
  <si>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</si>
  <si>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</si>
  <si>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</si>
  <si>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</si>
  <si>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</si>
  <si>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</si>
  <si>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</si>
  <si>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</si>
  <si>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</si>
  <si>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</si>
  <si>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</si>
  <si>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</si>
  <si>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</si>
  <si>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</si>
  <si>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</si>
  <si>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</si>
  <si>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</si>
  <si>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</si>
  <si>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</si>
  <si>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</si>
  <si>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</si>
  <si>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</si>
  <si>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</si>
  <si>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</si>
  <si>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</si>
  <si>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</si>
  <si>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</si>
  <si>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</si>
  <si>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</si>
  <si>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</si>
  <si>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</si>
  <si>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</si>
  <si>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</si>
  <si>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</si>
  <si>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</si>
  <si>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</si>
  <si>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</si>
  <si>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</si>
  <si>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</si>
  <si>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</si>
  <si>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</si>
  <si>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</si>
  <si>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</si>
  <si>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</si>
  <si>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</si>
  <si>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</si>
  <si>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</si>
  <si>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</si>
  <si>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</si>
  <si>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</si>
  <si>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</si>
  <si>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</si>
  <si>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</si>
  <si>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</si>
  <si>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</si>
  <si>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</si>
  <si>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</si>
  <si>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</si>
  <si>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</si>
  <si>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</si>
  <si>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</si>
  <si>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</si>
  <si>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</si>
  <si>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</si>
  <si>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</si>
  <si>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</si>
  <si>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</si>
  <si>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</si>
  <si>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</si>
  <si>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</si>
  <si>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</si>
  <si>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</si>
  <si>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</si>
  <si>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</si>
  <si>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</si>
  <si>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</si>
  <si>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</si>
  <si>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</si>
  <si>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</si>
  <si>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</si>
  <si>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</si>
  <si>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</si>
  <si>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</si>
  <si>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</si>
  <si>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</si>
  <si>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</si>
  <si>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</si>
  <si>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</si>
  <si>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</si>
  <si>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</si>
  <si>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</si>
  <si>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</si>
  <si>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</si>
  <si>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</si>
  <si>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</si>
  <si>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</si>
  <si>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</si>
  <si>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</si>
  <si>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</si>
  <si>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</si>
  <si>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</si>
  <si>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</si>
  <si>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</si>
  <si>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</si>
  <si>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</si>
  <si>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</si>
  <si>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</si>
  <si>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</si>
  <si>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</si>
  <si>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</si>
  <si>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</si>
  <si>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</si>
  <si>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</si>
  <si>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</si>
  <si>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</si>
  <si>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</si>
  <si>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</si>
  <si>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</si>
  <si>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</si>
  <si>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</si>
  <si>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</si>
  <si>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</si>
  <si>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</si>
  <si>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</si>
  <si>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</si>
  <si>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</si>
  <si>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</si>
  <si>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</si>
  <si>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</si>
  <si>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</si>
  <si>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</si>
  <si>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</si>
  <si>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</si>
  <si>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</si>
  <si>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</si>
  <si>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</si>
  <si>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</si>
  <si>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</si>
  <si>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</si>
  <si>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</si>
  <si>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</si>
  <si>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</si>
  <si>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</si>
  <si>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</si>
  <si>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</si>
  <si>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</si>
  <si>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</si>
  <si>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</si>
  <si>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</si>
  <si>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</si>
  <si>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</si>
  <si>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</si>
  <si>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</si>
  <si>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</si>
  <si>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</si>
  <si>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</si>
  <si>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</si>
  <si>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</si>
  <si>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</si>
  <si>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</si>
  <si>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</si>
  <si>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</si>
  <si>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</si>
  <si>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</si>
  <si>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</si>
  <si>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</si>
  <si>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</si>
  <si>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</si>
  <si>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</si>
  <si>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</si>
  <si>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</si>
  <si>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</si>
  <si>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</si>
  <si>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</si>
  <si>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</si>
  <si>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</si>
  <si>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</si>
  <si>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</si>
  <si>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</si>
  <si>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</si>
  <si>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</si>
  <si>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</si>
  <si>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</si>
  <si>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</si>
  <si>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</si>
  <si>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</si>
  <si>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</si>
  <si>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</si>
  <si>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</si>
  <si>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</si>
  <si>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</si>
  <si>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</si>
  <si>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</si>
  <si>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</si>
  <si>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</si>
  <si>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</si>
  <si>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</si>
  <si>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</si>
  <si>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</si>
  <si>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</si>
  <si>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</si>
  <si>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</si>
  <si>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</si>
  <si>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</si>
  <si>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</si>
  <si>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</si>
  <si>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</si>
  <si>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</si>
  <si>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</si>
  <si>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</si>
  <si>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</si>
  <si>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</si>
  <si>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</si>
  <si>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</si>
  <si>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</si>
  <si>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</si>
  <si>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</si>
  <si>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</si>
  <si>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</si>
  <si>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</si>
  <si>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</si>
  <si>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</si>
  <si>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</si>
  <si>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</si>
  <si>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</si>
  <si>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</si>
  <si>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</si>
  <si>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</si>
  <si>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</si>
  <si>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</si>
  <si>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</si>
  <si>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</si>
  <si>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</si>
  <si>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</si>
  <si>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</si>
  <si>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</si>
  <si>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</si>
  <si>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</si>
  <si>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</si>
  <si>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</si>
  <si>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</si>
  <si>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</si>
  <si>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</si>
  <si>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</si>
  <si>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</si>
  <si>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</si>
  <si>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</si>
  <si>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</si>
  <si>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</si>
  <si>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</si>
  <si>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</si>
  <si>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</si>
  <si>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</si>
  <si>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</si>
  <si>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</si>
  <si>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</si>
  <si>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</si>
  <si>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</si>
  <si>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</si>
  <si>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</si>
  <si>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</si>
  <si>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</si>
  <si>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</si>
  <si>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</si>
  <si>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</si>
  <si>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</si>
  <si>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</si>
  <si>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</si>
  <si>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</si>
  <si>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</si>
  <si>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</si>
  <si>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</si>
  <si>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</si>
  <si>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</si>
  <si>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</si>
  <si>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</si>
  <si>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</si>
  <si>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</si>
  <si>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</si>
  <si>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</si>
  <si>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</si>
  <si>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</si>
  <si>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</si>
  <si>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</si>
  <si>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</si>
  <si>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</si>
  <si>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</si>
  <si>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</si>
  <si>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</si>
  <si>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</si>
  <si>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</si>
  <si>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</si>
  <si>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</si>
  <si>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</si>
  <si>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</si>
  <si>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</si>
  <si>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</si>
  <si>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</si>
  <si>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</si>
  <si>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</si>
  <si>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</si>
  <si>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</si>
  <si>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</si>
  <si>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</si>
  <si>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</si>
  <si>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</si>
  <si>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</si>
  <si>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</si>
  <si>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</si>
  <si>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</si>
  <si>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</si>
  <si>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</si>
  <si>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</si>
  <si>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</si>
  <si>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</si>
  <si>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</si>
  <si>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</si>
  <si>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</si>
  <si>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</si>
  <si>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</si>
  <si>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</si>
  <si>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</si>
  <si>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</si>
  <si>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</si>
  <si>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</si>
  <si>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</si>
  <si>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</si>
  <si>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</si>
  <si>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</si>
  <si>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</si>
  <si>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</si>
  <si>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</si>
  <si>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</si>
  <si>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</si>
  <si>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</si>
  <si>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</si>
  <si>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</si>
  <si>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</si>
  <si>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</si>
  <si>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</si>
  <si>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</si>
  <si>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</si>
  <si>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</si>
  <si>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</si>
  <si>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</si>
  <si>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</si>
  <si>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</si>
  <si>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</si>
  <si>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</si>
  <si>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</si>
  <si>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</si>
  <si>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</si>
  <si>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</si>
  <si>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</si>
  <si>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</si>
  <si>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</si>
  <si>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</si>
  <si>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</si>
  <si>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</si>
  <si>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</si>
  <si>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</si>
  <si>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</si>
  <si>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</si>
  <si>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</si>
  <si>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</si>
  <si>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</si>
  <si>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</si>
  <si>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</si>
  <si>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</si>
  <si>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</si>
  <si>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</si>
  <si>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</si>
  <si>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</si>
  <si>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</si>
  <si>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PCM-20251022-00001105</t>
  </si>
  <si>
    <t>Traffic Jam team need 45Min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</si>
  <si>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</si>
  <si>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</si>
  <si>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</si>
  <si>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</si>
  <si>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</si>
  <si>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</si>
  <si>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</si>
  <si>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</si>
  <si>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</si>
  <si>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</si>
  <si>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PCM-20251022-00001258</t>
  </si>
  <si>
    <t xml:space="preserve">ETA 60 mins </t>
  </si>
  <si>
    <t>PCM-20251022-00001227</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</si>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</sst>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7" totalsRowShown="0" headerRowDxfId="15" dataDxfId="14" headerRowBorderDxfId="12" tableBorderDxfId="13">
  <autoFilter ref="A1:L1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289.6227777777749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9.12778935184906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45952.571203703701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45952.571203703701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45952.571203703701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45952.571203703701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45952.571203703701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45952.571203703701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45952.571203703701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45952.571203703701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45952.571203703701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45952.571203703701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45952.571203703701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45952.571203703701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45952.571203703701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45952.571203703701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45952.571203703701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45952.571203703701</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45952.571203703701</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45952.571203703701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45952.571203703701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45952.571203703701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45952.571203703701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45952.571203703701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45952.571203703701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45952.571203703701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45952.571203703701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45952.571203703701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45952.571203703701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45952.571203703701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45952.571203703701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45952.571203703701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45952.571203703701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45952.571203703701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45952.571203703701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45952.571203703701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45952.571203703701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45952.571203703701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45952.571203703701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45952.571203703701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45952.571203703701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45952.571203703701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45952.571203703701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45952.571203703701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45952.571203703701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45952.571203703701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45952.571203703701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45952.571203703701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45952.571203703701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45952.571203703701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45952.571203703701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45952.571203703701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45952.571203703701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45952.571203703701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45952.571203703701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45952.571203703701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45952.571203703701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45952.571203703701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45952.571203703701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45952.571203703701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45952.571203703701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45952.571203703701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45952.571203703701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45952.571203703701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45952.571203703701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45952.571203703701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45952.571203703701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45952.571203703701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45952.571203703701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45952.571203703701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45952.571203703701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45952.571203703701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45952.571203703701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45952.571203703701</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45952.571203703701</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A8906761-3412-4D35-AC9F-C9F31FAC2F5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145.84412037036964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127.57136574073957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8.0754282407360733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0.11112268517899793</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0.12153935185051523</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39092</v>
      </c>
      <c r="B8" s="18" t="str">
        <f>IFERROR(VLOOKUP(D8,DB!A:K,11,0),"")</f>
        <v>R2</v>
      </c>
      <c r="C8" s="18">
        <v>1</v>
      </c>
      <c r="D8" s="18" t="s">
        <v>28697</v>
      </c>
      <c r="E8" s="116" t="s">
        <v>38998</v>
      </c>
      <c r="F8" s="117">
        <v>45952.489062499997</v>
      </c>
      <c r="G8" s="118">
        <f ca="1">IFERROR(NOW()-F8,"-")</f>
        <v>8.2141203703940846E-2</v>
      </c>
      <c r="H8" s="117">
        <v>45952.483136574076</v>
      </c>
      <c r="I8" s="18" t="str">
        <f>IFERROR(VLOOKUP(D8,DB!A:F,6,0),"")</f>
        <v>SCECO</v>
      </c>
      <c r="J8" s="18" t="str">
        <f>IFERROR(VLOOKUP(D8,DB!A:G,7,0),"")</f>
        <v>Weak</v>
      </c>
      <c r="K8" s="19" t="s">
        <v>39093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45952.571203703701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45952.571203703701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45952.571203703701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45952.571203703701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45952.571203703701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45952.571203703701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45952.571203703701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45952.571203703701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45952.571203703701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45952.571203703701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45952.571203703701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45952.571203703701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45952.571203703701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45952.571203703701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45952.571203703701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45952.571203703701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45952.571203703701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45952.571203703701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45952.571203703701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45952.571203703701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45952.571203703701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45952.571203703701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45952.571203703701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45952.571203703701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45952.571203703701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45952.571203703701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45952.571203703701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45952.571203703701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45952.571203703701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45952.571203703701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45952.571203703701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45952.571203703701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45952.571203703701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45952.571203703701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45952.571203703701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45952.571203703701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45952.571203703701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45952.571203703701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45952.571203703701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45952.571203703701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45952.571203703701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45952.571203703701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45952.571203703701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45952.571203703701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45952.571203703701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45952.571203703701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45952.571203703701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45952.571203703701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45952.571203703701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45952.571203703701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45952.571203703701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45952.571203703701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45952.571203703701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45952.571203703701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45952.571203703701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45952.571203703701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45952.571203703701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45952.571203703701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45952.571203703701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45952.571203703701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45952.571203703701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45952.571203703701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45952.571203703701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45952.571203703701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45952.571203703701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45952.571203703701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45952.571203703701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45952.571203703701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45952.571203703701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45952.571203703701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45952.571203703701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45952.571203703701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45952.571203703701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45952.571203703701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45952.571203703701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45952.571203703701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45952.571203703701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45952.571203703701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45952.571203703701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45952.571203703701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45952.571203703701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45952.571203703701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45952.571203703701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45952.571203703701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45952.571203703701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45952.571203703701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45952.571203703701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45952.571203703701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45952.571203703701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45952.571203703701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45952.571203703701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45952.571203703701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45952.571203703701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45952.571203703701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45952.571203703701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45952.571203703701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45952.571203703701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45952.571203703701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45952.571203703701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45952.571203703701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45952.571203703701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45952.571203703701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45952.571203703701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45952.571203703701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45952.571203703701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45952.571203703701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45952.571203703701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45952.571203703701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45952.571203703701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45952.571203703701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45952.571203703701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45952.571203703701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45952.571203703701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45952.571203703701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45952.571203703701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45952.571203703701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45952.571203703701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45952.571203703701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45952.571203703701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45952.571203703701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45952.571203703701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45952.571203703701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45952.571203703701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45952.571203703701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45952.571203703701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45952.571203703701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45952.571203703701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45952.571203703701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45952.571203703701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45952.571203703701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45952.571203703701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45952.571203703701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45952.571203703701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45952.571203703701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45952.571203703701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45952.571203703701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45952.571203703701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45952.571203703701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45952.571203703701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45952.571203703701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45952.571203703701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45952.571203703701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45952.571203703701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45952.571203703701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45952.571203703701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45952.571203703701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45952.571203703701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45952.571203703701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45952.571203703701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45952.571203703701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45952.571203703701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45952.571203703701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45952.571203703701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45952.571203703701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45952.571203703701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45952.571203703701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45952.571203703701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45952.571203703701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45952.571203703701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45952.571203703701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45952.571203703701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45952.571203703701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45952.571203703701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45952.571203703701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45952.571203703701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45952.571203703701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45952.571203703701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45952.571203703701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45952.571203703701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45952.571203703701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45952.571203703701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45952.571203703701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45952.571203703701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45952.571203703701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45952.571203703701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45952.571203703701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45952.571203703701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45952.571203703701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45952.571203703701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45952.571203703701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45952.571203703701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45952.571203703701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45952.571203703701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45952.571203703701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45952.571203703701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45952.571203703701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45952.571203703701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45952.571203703701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45952.571203703701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45952.571203703701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45952.571203703701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45952.571203703701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45952.571203703701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45952.571203703701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45952.571203703701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45952.571203703701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45952.571203703701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45952.571203703701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45952.571203703701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45952.571203703701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45952.571203703701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45952.571203703701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45952.571203703701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45952.571203703701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45952.571203703701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45952.571203703701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45952.571203703701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45952.571203703701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45952.571203703701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45952.571203703701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45952.571203703701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45952.571203703701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45952.571203703701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45952.571203703701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45952.571203703701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45952.571203703701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45952.571203703701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45952.571203703701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45952.571203703701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45952.571203703701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45952.571203703701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45952.571203703701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45952.571203703701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45952.571203703701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45952.571203703701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45952.571203703701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45952.571203703701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45952.571203703701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45952.571203703701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45952.571203703701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45952.571203703701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45952.571203703701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45952.571203703701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45952.571203703701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45952.571203703701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45952.571203703701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45952.571203703701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45952.571203703701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45952.571203703701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45952.571203703701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45952.571203703701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45952.571203703701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45952.571203703701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45952.571203703701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45952.571203703701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45952.571203703701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45952.571203703701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45952.571203703701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45952.571203703701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45952.571203703701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45952.571203703701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45952.571203703701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45952.571203703701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45952.571203703701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45952.571203703701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45952.571203703701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45952.571203703701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45952.571203703701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45952.571203703701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45952.571203703701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45952.571203703701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45952.571203703701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45952.571203703701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45952.571203703701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45952.571203703701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45952.571203703701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45952.571203703701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45952.571203703701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45952.571203703701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45952.571203703701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45952.571203703701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45952.571203703701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45952.571203703701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45952.571203703701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45952.571203703701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45952.571203703701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45952.571203703701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45952.571203703701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45952.571203703701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45952.571203703701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45952.571203703701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45952.571203703701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45952.571203703701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45952.571203703701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45952.571203703701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45952.571203703701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45952.571203703701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45952.571203703701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45952.571203703701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45952.571203703701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45952.571203703701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45952.571203703701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45952.571203703701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45952.571203703701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45952.571203703701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45952.571203703701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45952.571203703701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45952.571203703701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45952.571203703701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45952.571203703701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45952.571203703701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45952.571203703701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45952.571203703701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45952.571203703701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45952.571203703701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45952.571203703701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45952.571203703701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45952.571203703701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45952.571203703701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45952.571203703701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45952.571203703701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45952.571203703701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45952.571203703701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45952.571203703701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45952.571203703701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45952.571203703701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45952.571203703701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45952.571203703701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45952.571203703701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45952.571203703701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45952.571203703701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45952.571203703701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45952.571203703701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45952.571203703701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45952.571203703701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45952.571203703701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45952.571203703701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45952.571203703701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45952.571203703701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45952.571203703701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45952.571203703701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45952.571203703701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45952.571203703701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45952.571203703701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45952.571203703701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45952.571203703701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45952.571203703701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45952.571203703701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45952.571203703701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45952.571203703701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45952.571203703701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45952.571203703701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45952.571203703701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45952.571203703701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45952.571203703701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45952.571203703701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45952.571203703701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45952.571203703701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45952.571203703701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45952.571203703701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45952.571203703701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45952.571203703701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45952.571203703701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45952.571203703701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45952.571203703701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45952.571203703701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45952.571203703701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45952.571203703701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45952.571203703701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45952.571203703701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45952.571203703701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45952.571203703701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45952.571203703701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45952.571203703701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45952.571203703701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45952.571203703701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45952.571203703701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45952.571203703701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45952.571203703701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45952.571203703701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45952.571203703701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45952.571203703701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45952.571203703701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45952.571203703701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45952.571203703701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45952.571203703701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45952.571203703701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45952.571203703701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45952.571203703701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45952.571203703701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45952.571203703701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45952.571203703701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45952.571203703701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45952.571203703701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45952.571203703701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45952.571203703701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45952.571203703701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45952.571203703701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45952.571203703701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45952.571203703701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45952.571203703701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45952.571203703701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45952.571203703701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45952.571203703701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45952.571203703701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45952.571203703701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45952.571203703701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45952.571203703701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45952.571203703701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45952.571203703701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45952.571203703701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45952.571203703701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45952.571203703701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45952.571203703701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45952.571203703701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45952.571203703701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45952.571203703701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45952.571203703701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45952.571203703701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45952.571203703701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45952.571203703701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45952.571203703701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45952.571203703701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45952.571203703701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45952.571203703701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45952.571203703701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45952.571203703701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45952.571203703701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45952.571203703701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45952.571203703701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45952.571203703701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45952.571203703701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45952.571203703701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45952.571203703701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45952.571203703701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45952.571203703701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45952.571203703701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45952.571203703701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45952.571203703701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45952.571203703701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45952.571203703701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45952.571203703701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45952.571203703701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45952.571203703701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45952.571203703701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45952.571203703701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45952.571203703701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45952.571203703701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45952.571203703701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45952.571203703701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45952.571203703701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45952.571203703701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45952.571203703701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45952.571203703701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45952.571203703701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45952.571203703701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45952.571203703701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45952.571203703701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45952.571203703701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45952.571203703701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45952.571203703701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45952.571203703701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45952.571203703701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45952.571203703701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45952.571203703701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45952.571203703701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45952.571203703701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45952.571203703701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45952.571203703701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45952.571203703701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45952.571203703701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45952.571203703701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45952.571203703701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45952.571203703701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45952.571203703701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45952.571203703701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45952.571203703701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45952.571203703701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45952.571203703701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45952.571203703701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45952.571203703701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45952.571203703701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45952.571203703701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45952.571203703701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45952.571203703701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45952.571203703701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45952.571203703701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45952.571203703701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45952.571203703701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45952.571203703701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45952.571203703701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45952.571203703701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45952.571203703701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45952.571203703701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45952.571203703701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45952.571203703701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45952.571203703701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45952.571203703701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45952.571203703701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45952.571203703701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45952.571203703701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45952.571203703701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45952.571203703701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45952.571203703701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45952.571203703701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45952.571203703701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45952.571203703701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45952.571203703701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45952.571203703701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45952.571203703701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45952.571203703701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45952.571203703701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45952.571203703701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45952.571203703701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45952.571203703701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45952.571203703701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45952.571203703701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45952.571203703701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45952.571203703701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45952.571203703701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45952.571203703701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45952.571203703701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45952.571203703701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45952.571203703701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45952.571203703701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45952.571203703701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45952.571203703701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45952.571203703701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45952.571203703701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45952.571203703701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45952.571203703701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45952.571203703701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45952.571203703701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45952.571203703701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45952.571203703701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45952.571203703701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45952.571203703701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45952.571203703701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45952.571203703701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45952.571203703701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45952.571203703701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45952.571203703701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45952.571203703701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45952.571203703701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45952.571203703701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45952.571203703701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45952.571203703701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45952.571203703701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45952.571203703701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45952.571203703701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45952.571203703701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45952.571203703701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45952.571203703701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45952.571203703701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45952.571203703701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45952.571203703701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45952.571203703701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45952.571203703701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45952.571203703701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45952.571203703701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45952.571203703701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45952.571203703701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45952.571203703701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45952.571203703701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45952.571203703701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45952.571203703701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45952.571203703701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45952.571203703701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45952.571203703701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45952.571203703701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45952.571203703701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45952.571203703701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45952.571203703701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45952.571203703701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45952.571203703701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45952.571203703701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45952.571203703701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45952.571203703701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45952.571203703701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45952.571203703701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45952.571203703701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45952.571203703701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45952.571203703701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45952.571203703701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45952.571203703701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45952.571203703701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45952.571203703701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45952.571203703701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45952.571203703701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45952.571203703701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45952.571203703701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45952.571203703701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45952.571203703701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45952.571203703701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45952.571203703701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45952.571203703701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45952.571203703701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45952.571203703701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45952.571203703701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45952.571203703701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45952.571203703701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45952.571203703701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45952.571203703701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45952.571203703701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45952.571203703701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45952.571203703701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45952.571203703701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45952.571203703701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45952.571203703701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45952.571203703701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45952.571203703701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45952.571203703701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45952.571203703701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45952.571203703701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45952.571203703701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45952.571203703701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45952.571203703701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45952.571203703701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45952.571203703701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45952.571203703701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45952.571203703701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45952.571203703701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45952.571203703701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45952.571203703701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45952.571203703701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45952.571203703701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45952.571203703701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45952.571203703701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45952.571203703701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45952.571203703701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45952.571203703701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45952.571203703701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45952.571203703701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45952.571203703701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45952.571203703701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45952.571203703701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45952.571203703701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45952.571203703701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45952.571203703701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45952.571203703701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45952.571203703701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45952.571203703701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45952.571203703701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45952.571203703701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45952.571203703701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45952.571203703701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45952.571203703701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45952.571203703701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45952.571203703701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45952.571203703701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45952.571203703701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45952.571203703701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45952.571203703701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45952.571203703701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45952.571203703701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45952.571203703701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45952.571203703701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45952.571203703701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45952.571203703701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45952.571203703701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45952.571203703701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45952.571203703701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45952.571203703701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45952.571203703701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45952.571203703701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45952.571203703701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45952.571203703701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45952.571203703701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45952.571203703701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45952.571203703701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45952.571203703701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45952.571203703701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45952.571203703701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45952.571203703701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45952.571203703701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45952.571203703701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45952.571203703701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45952.571203703701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45952.571203703701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45952.571203703701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45952.571203703701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45952.571203703701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45952.571203703701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45952.571203703701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45952.571203703701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45952.571203703701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45952.571203703701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45952.571203703701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45952.571203703701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45952.571203703701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45952.571203703701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45952.571203703701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45952.571203703701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45952.571203703701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45952.571203703701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45952.571203703701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45952.571203703701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45952.571203703701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45952.571203703701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45952.571203703701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45952.571203703701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45952.571203703701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45952.571203703701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45952.571203703701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45952.571203703701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45952.571203703701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45952.571203703701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45952.571203703701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45952.571203703701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45952.571203703701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45952.571203703701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45952.571203703701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45952.571203703701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45952.571203703701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45952.571203703701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45952.571203703701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45952.571203703701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45952.571203703701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45952.571203703701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45952.571203703701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45952.571203703701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45952.571203703701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45952.571203703701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45952.571203703701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45952.571203703701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45952.571203703701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45952.571203703701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45952.571203703701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45952.571203703701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45952.571203703701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45952.571203703701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45952.571203703701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45952.571203703701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45952.571203703701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45952.571203703701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45952.571203703701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45952.571203703701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45952.571203703701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45952.571203703701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45952.571203703701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45952.571203703701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45952.571203703701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45952.571203703701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45952.571203703701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45952.571203703701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45952.571203703701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45952.571203703701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45952.571203703701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45952.571203703701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45952.571203703701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45952.571203703701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45952.571203703701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45952.571203703701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45952.571203703701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45952.571203703701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45952.571203703701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45952.571203703701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45952.571203703701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45952.571203703701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45952.571203703701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45952.571203703701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45952.571203703701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45952.571203703701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45952.571203703701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45952.571203703701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45952.571203703701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45952.571203703701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45952.571203703701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45952.571203703701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45952.571203703701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45952.571203703701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45952.571203703701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45952.571203703701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45952.571203703701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45952.571203703701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45952.571203703701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45952.571203703701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45952.571203703701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45952.571203703701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45952.571203703701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45952.571203703701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45952.571203703701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45952.571203703701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45952.571203703701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45952.571203703701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45952.571203703701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45952.571203703701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45952.571203703701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45952.571203703701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45952.571203703701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45952.571203703701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45952.571203703701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45952.571203703701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45952.571203703701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45952.571203703701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45952.571203703701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45952.571203703701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45952.571203703701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45952.571203703701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45952.571203703701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45952.571203703701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45952.571203703701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45952.571203703701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45952.571203703701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45952.571203703701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45952.571203703701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45952.571203703701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45952.571203703701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45952.571203703701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45952.571203703701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45952.571203703701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45952.571203703701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45952.571203703701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45952.571203703701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45952.571203703701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45952.571203703701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45952.571203703701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45952.571203703701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45952.571203703701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45952.571203703701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45952.571203703701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45952.571203703701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45952.571203703701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45952.571203703701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45952.571203703701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45952.571203703701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45952.571203703701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45952.571203703701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45952.571203703701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45952.571203703701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45952.571203703701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45952.571203703701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45952.571203703701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45952.571203703701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45952.571203703701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45952.571203703701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45952.571203703701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45952.571203703701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45952.571203703701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45952.571203703701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45952.571203703701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45952.571203703701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45952.571203703701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45952.571203703701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45952.571203703701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45952.571203703701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45952.571203703701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45952.571203703701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45952.571203703701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45952.571203703701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45952.571203703701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45952.571203703701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45952.571203703701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45952.571203703701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45952.571203703701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45952.571203703701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45952.571203703701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45952.571203703701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45952.571203703701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45952.571203703701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45952.571203703701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45952.571203703701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45952.571203703701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45952.571203703701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45952.571203703701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45952.571203703701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45952.571203703701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45952.571203703701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45952.571203703701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45952.571203703701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45952.571203703701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45952.571203703701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45952.571203703701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45952.571203703701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45952.571203703701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45952.571203703701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45952.571203703701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45952.571203703701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45952.571203703701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45952.571203703701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45952.571203703701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45952.571203703701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45952.571203703701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45952.571203703701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45952.571203703701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45952.571203703701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45952.571203703701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45952.571203703701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45952.571203703701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45952.571203703701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45952.571203703701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45952.571203703701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45952.571203703701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45952.571203703701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45952.571203703701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45952.571203703701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45952.571203703701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45952.571203703701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45952.571203703701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45952.571203703701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45952.571203703701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45952.571203703701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45952.571203703701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45952.571203703701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45952.571203703701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45952.571203703701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45952.571203703701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45952.571203703701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45952.571203703701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45952.571203703701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45952.571203703701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45952.571203703701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45952.571203703701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45952.571203703701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45952.571203703701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45952.571203703701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45952.571203703701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45952.571203703701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45952.571203703701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45952.571203703701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45952.571203703701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45952.571203703701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45952.571203703701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45952.571203703701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45952.571203703701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45952.571203703701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45952.571203703701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45952.571203703701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45952.571203703701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45952.571203703701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45952.571203703701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45952.571203703701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45952.571203703701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45952.571203703701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45952.571203703701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45952.571203703701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45952.571203703701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45952.571203703701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45952.571203703701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45952.571203703701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45952.571203703701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45952.571203703701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45952.571203703701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45952.571203703701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45952.571203703701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45952.571203703701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45952.571203703701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45952.571203703701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45952.571203703701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45952.571203703701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45952.571203703701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45952.571203703701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45952.571203703701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45952.571203703701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45952.571203703701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45952.571203703701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45952.571203703701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45952.571203703701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45952.571203703701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45952.571203703701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45952.571203703701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45952.571203703701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45952.571203703701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45952.571203703701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45952.571203703701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45952.571203703701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45952.571203703701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45952.571203703701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45952.571203703701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45952.571203703701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45952.571203703701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45952.571203703701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45952.571203703701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45952.571203703701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45952.571203703701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45952.571203703701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45952.571203703701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45952.571203703701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45952.571203703701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45952.571203703701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45952.571203703701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45952.571203703701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45952.571203703701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45952.571203703701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45952.571203703701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45952.571203703701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45952.571203703701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45952.571203703701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45952.571203703701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45952.571203703701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45952.571203703701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45952.571203703701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45952.571203703701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45952.571203703701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45952.571203703701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45952.571203703701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45952.571203703701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45952.571203703701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45952.571203703701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45952.571203703701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45952.571203703701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45952.571203703701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45952.571203703701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45952.571203703701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45952.571203703701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45952.571203703701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45952.571203703701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45952.571203703701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45952.571203703701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45952.571203703701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45952.571203703701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45952.571203703701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45952.571203703701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45952.571203703701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45952.571203703701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45952.571203703701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45952.571203703701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45952.571203703701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45952.571203703701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45952.571203703701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45952.571203703701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45952.571203703701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45952.571203703701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45952.571203703701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45952.571203703701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45952.571203703701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45952.571203703701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45952.571203703701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45952.571203703701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45952.571203703701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45952.571203703701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45952.571203703701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45952.571203703701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45952.571203703701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45952.571203703701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45952.571203703701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45952.571203703701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45952.571203703701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45952.571203703701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45952.571203703701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45952.571203703701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45952.571203703701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45952.571203703701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45952.571203703701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45952.571203703701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45952.571203703701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45952.571203703701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45952.571203703701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45952.571203703701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45952.571203703701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45952.571203703701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45952.571203703701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45952.571203703701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45952.571203703701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45952.571203703701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45952.571203703701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45952.571203703701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45952.571203703701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45952.571203703701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45952.571203703701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45952.571203703701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45952.571203703701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45952.571203703701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45952.571203703701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45952.571203703701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45952.571203703701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45952.571203703701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45952.571203703701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45952.571203703701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45952.571203703701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45952.571203703701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45952.571203703701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45952.571203703701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45952.571203703701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45952.571203703701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45952.571203703701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45952.571203703701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45952.571203703701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45952.571203703701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45952.571203703701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45952.571203703701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45952.571203703701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45952.571203703701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45952.571203703701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45952.571203703701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45952.571203703701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45952.571203703701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45952.571203703701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45952.571203703701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45952.571203703701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45952.571203703701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45952.571203703701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45952.571203703701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45952.571203703701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45952.571203703701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45952.571203703701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45952.571203703701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45952.571203703701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45952.571203703701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45952.571203703701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45952.571203703701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45952.571203703701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45952.571203703701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45952.571203703701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45952.571203703701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45952.571203703701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45952.571203703701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45952.571203703701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45952.571203703701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45952.571203703701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45952.571203703701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45952.571203703701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45952.571203703701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45952.571203703701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45952.571203703701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45952.571203703701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45952.571203703701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45952.571203703701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45952.571203703701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45952.571203703701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45952.571203703701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45952.571203703701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45952.571203703701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45952.571203703701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45952.571203703701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45952.571203703701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45952.571203703701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45952.571203703701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45952.571203703701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45952.571203703701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45952.571203703701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45952.571203703701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45952.571203703701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45952.571203703701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45952.571203703701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45952.571203703701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45952.571203703701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45952.571203703701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45952.571203703701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45952.571203703701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45952.571203703701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45952.571203703701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45952.571203703701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45952.571203703701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45952.571203703701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45952.571203703701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45952.571203703701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45952.571203703701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45952.571203703701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45952.571203703701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45952.571203703701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45952.571203703701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45952.571203703701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45952.571203703701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45952.571203703701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45952.571203703701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45952.571203703701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45952.571203703701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45952.571203703701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45952.571203703701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45952.571203703701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45952.571203703701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45952.571203703701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45952.571203703701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45952.571203703701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45952.571203703701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45952.571203703701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45952.571203703701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45952.571203703701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45952.571203703701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45952.571203703701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45952.571203703701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45952.571203703701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45952.571203703701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45952.571203703701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45952.571203703701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45952.571203703701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45952.571203703701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45952.571203703701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45952.571203703701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45952.571203703701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45952.571203703701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45952.571203703701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45952.571203703701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45952.571203703701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45952.571203703701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45952.571203703701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45952.571203703701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45952.571203703701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45952.571203703701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45952.571203703701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45952.571203703701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45952.571203703701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45952.571203703701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45952.571203703701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45952.571203703701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45952.571203703701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45952.571203703701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45952.571203703701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45952.571203703701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45952.571203703701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45952.571203703701</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249.09048611110484</v>
      </c>
      <c r="H2" s="101">
        <v>45703.474768518521</v>
      </c>
      <c r="I2" s="98" t="str">
        <f>IFERROR(VLOOKUP(D2,DB!A:F,6,0),"")</f>
        <v>SCECO</v>
      </c>
      <c r="J2" s="98" t="str">
        <f>IFERROR(VLOOKUP(D2,DB!A:G,7,0),"")</f>
        <v>Dead</v>
      </c>
      <c r="K2" s="103" t="s">
        <v>39095</v>
      </c>
      <c r="L2" s="95" t="str">
        <f>IFERROR(VLOOKUP(D2,DB!A:I,9,0),"")</f>
        <v>Latis</v>
      </c>
    </row>
    <row r="3" spans="1:16" ht="15" customHeight="1">
      <c r="A3" s="121"/>
      <c r="B3" s="121" t="str">
        <f>IFERROR(VLOOKUP(D3,DB!A:K,11,0),"")</f>
        <v/>
      </c>
      <c r="C3" s="122"/>
      <c r="D3" s="123"/>
      <c r="E3" s="100"/>
      <c r="F3" s="125"/>
      <c r="G3" s="126">
        <f ca="1">IFERROR(NOW()-F3,"")</f>
        <v>45952.571203703701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45952.571203703701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45952.571203703701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45952.571203703701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45952.571203703701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45952.571203703701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45952.571203703701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45952.571203703701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45952.571203703701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45952.571203703701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45952.571203703701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45952.571203703701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45952.571203703701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45952.571203703701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45952.571203703701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45952.571203703701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45952.571203703701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45952.571203703701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45952.571203703701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45952.571203703701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45952.571203703701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45952.571203703701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45952.571203703701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45952.571203703701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45952.571203703701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45952.571203703701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45952.571203703701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45952.571203703701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45952.571203703701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45952.571203703701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45952.571203703701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45952.571203703701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45952.571203703701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45952.571203703701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45952.571203703701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45952.571203703701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45952.571203703701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45952.571203703701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45952.571203703701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45952.571203703701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45952.571203703701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45952.571203703701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45952.571203703701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45952.571203703701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45952.571203703701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45952.571203703701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45952.571203703701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45952.571203703701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45952.571203703701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45952.571203703701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45952.571203703701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45952.571203703701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45952.571203703701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45952.571203703701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45952.571203703701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45952.571203703701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45952.571203703701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45952.571203703701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45952.571203703701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45952.571203703701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45952.571203703701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45952.571203703701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45952.571203703701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45952.571203703701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45952.571203703701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45952.571203703701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45952.571203703701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45952.571203703701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45952.571203703701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45952.571203703701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45952.571203703701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45952.571203703701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45952.571203703701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45952.571203703701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45952.571203703701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45952.571203703701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45952.571203703701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45952.571203703701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45952.571203703701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45952.571203703701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45952.571203703701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45952.571203703701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45952.571203703701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45952.571203703701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45952.571203703701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45952.571203703701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45952.571203703701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45952.571203703701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45952.571203703701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45952.571203703701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45952.571203703701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45952.571203703701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45952.571203703701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45952.571203703701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45952.571203703701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45952.571203703701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45952.571203703701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45952.571203703701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45952.571203703701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45952.571203703701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45952.571203703701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45952.571203703701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45952.571203703701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45952.571203703701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45952.571203703701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45952.571203703701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45952.571203703701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45952.571203703701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45952.571203703701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45952.571203703701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45952.571203703701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45952.571203703701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45952.571203703701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45952.571203703701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45952.571203703701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45952.571203703701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45952.571203703701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45952.571203703701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45952.571203703701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45952.571203703701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45952.571203703701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45952.571203703701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45952.571203703701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45952.571203703701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45952.571203703701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45952.571203703701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45952.571203703701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45952.571203703701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45952.571203703701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45952.571203703701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45952.571203703701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45952.571203703701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45952.571203703701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45952.571203703701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45952.571203703701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45952.571203703701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45952.571203703701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45952.571203703701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45952.571203703701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45952.571203703701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45952.571203703701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45952.571203703701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45952.571203703701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45952.571203703701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45952.571203703701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45952.571203703701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45952.571203703701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45952.571203703701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45952.571203703701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45952.571203703701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45952.571203703701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45952.571203703701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45952.571203703701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45952.571203703701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45952.571203703701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45952.571203703701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45952.571203703701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45952.571203703701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45952.571203703701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45952.571203703701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45952.571203703701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45952.571203703701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45952.571203703701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45952.571203703701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45952.571203703701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45952.571203703701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45952.571203703701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45952.571203703701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45952.571203703701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45952.571203703701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45952.571203703701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45952.571203703701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45952.571203703701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45952.571203703701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45952.571203703701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45952.571203703701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45952.571203703701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45952.571203703701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45952.571203703701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45952.571203703701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45952.571203703701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45952.571203703701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45952.571203703701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45952.571203703701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45952.571203703701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45952.571203703701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45952.571203703701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45952.571203703701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45952.571203703701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45952.571203703701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45952.571203703701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45952.571203703701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45952.571203703701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45952.571203703701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45952.571203703701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45952.571203703701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45952.571203703701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45952.571203703701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45952.571203703701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45952.571203703701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45952.571203703701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45952.571203703701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45952.571203703701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45952.571203703701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45952.571203703701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45952.571203703701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45952.571203703701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45952.571203703701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45952.571203703701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45952.571203703701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45952.571203703701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45952.571203703701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45952.571203703701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45952.571203703701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45952.571203703701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45952.571203703701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45952.571203703701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45952.571203703701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45952.571203703701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45952.571203703701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45952.571203703701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45952.571203703701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45952.571203703701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45952.571203703701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45952.571203703701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45952.571203703701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45952.571203703701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45952.571203703701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45952.571203703701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45952.571203703701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45952.571203703701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45952.571203703701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45952.571203703701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45952.571203703701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45952.571203703701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45952.571203703701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45952.571203703701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45952.571203703701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45952.571203703701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45952.571203703701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45952.571203703701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45952.571203703701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45952.571203703701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45952.571203703701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45952.571203703701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45952.571203703701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45952.571203703701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45952.571203703701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45952.571203703701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45952.571203703701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45952.571203703701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45952.571203703701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45952.571203703701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45952.571203703701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45952.571203703701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45952.571203703701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45952.571203703701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45952.571203703701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45952.571203703701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45952.571203703701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45952.571203703701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45952.571203703701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45952.571203703701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45952.571203703701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45952.571203703701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45952.571203703701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45952.571203703701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45952.571203703701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45952.571203703701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45952.571203703701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45952.571203703701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45952.571203703701</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45952.571203703701</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D10" sqref="D10"/>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60.739143518512719</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26.382326388884394</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7.799629629625997</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3.9100925925886258</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45952.571203703701</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45952.571203703701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45952.571203703701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45952.571203703701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45952.571203703701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45952.571203703701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45952.571203703701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45952.571203703701</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45952.571203703701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45952.571203703701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45952.571203703701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45952.571203703701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45952.571203703701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45952.571203703701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45952.571203703701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45952.571203703701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45952.571203703701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45952.571203703701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45952.571203703701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45952.571203703701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45952.571203703701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45952.571203703701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45952.571203703701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45952.571203703701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45952.571203703701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45952.571203703701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45952.571203703701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45952.571203703701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45952.571203703701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45952.571203703701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45952.571203703701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45952.571203703701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45952.571203703701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45952.571203703701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45952.571203703701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45952.571203703701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45952.571203703701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45952.571203703701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45952.571203703701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45952.571203703701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45952.571203703701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45952.571203703701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45952.571203703701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45952.571203703701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45952.571203703701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45952.571203703701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45952.571203703701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45952.571203703701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45952.571203703701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45952.571203703701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45952.571203703701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45952.571203703701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45952.571203703701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45952.571203703701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45952.571203703701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45952.571203703701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45952.571203703701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45952.571203703701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45952.571203703701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45952.571203703701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45952.571203703701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45952.571203703701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45952.571203703701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45952.571203703701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45952.571203703701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45952.571203703701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45952.571203703701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45952.571203703701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45952.571203703701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45952.571203703701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45952.571203703701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45952.571203703701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45952.571203703701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45952.571203703701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45952.571203703701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45952.571203703701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45952.571203703701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45952.571203703701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45952.571203703701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45952.571203703701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45952.571203703701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45952.571203703701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45952.571203703701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45952.571203703701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45952.571203703701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45952.571203703701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45952.571203703701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45952.571203703701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45952.571203703701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45952.571203703701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45952.571203703701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45952.571203703701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45952.571203703701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45952.571203703701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45952.571203703701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45952.571203703701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45952.571203703701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45952.571203703701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45952.571203703701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45952.571203703701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45952.571203703701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45952.571203703701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45952.571203703701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45952.571203703701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45952.571203703701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45952.571203703701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45952.571203703701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45952.571203703701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45952.571203703701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45952.571203703701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45952.571203703701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45952.571203703701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45952.571203703701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45952.571203703701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45952.571203703701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45952.571203703701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45952.571203703701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45952.571203703701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45952.571203703701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45952.571203703701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45952.571203703701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45952.571203703701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45952.571203703701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45952.571203703701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45952.571203703701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45952.571203703701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45952.571203703701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45952.571203703701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45952.571203703701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45952.571203703701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45952.571203703701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45952.571203703701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45952.571203703701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45952.571203703701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45952.571203703701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45952.571203703701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45952.571203703701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45952.571203703701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45952.571203703701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45952.571203703701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45952.571203703701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45952.571203703701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45952.571203703701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45952.571203703701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45952.571203703701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45952.571203703701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45952.571203703701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45952.571203703701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45952.571203703701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45952.571203703701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45952.571203703701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45952.571203703701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45952.571203703701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45952.571203703701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45952.571203703701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45952.571203703701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45952.571203703701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45952.571203703701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45952.571203703701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45952.571203703701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45952.571203703701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45952.571203703701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45952.571203703701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45952.571203703701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45952.571203703701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45952.571203703701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45952.571203703701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45952.571203703701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45952.571203703701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45952.571203703701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45952.571203703701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45952.571203703701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45952.571203703701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45952.571203703701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45952.571203703701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45952.571203703701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45952.571203703701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45952.571203703701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45952.571203703701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45952.571203703701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45952.571203703701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45952.571203703701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45952.571203703701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45952.571203703701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45952.571203703701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45952.571203703701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45952.571203703701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45952.571203703701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45952.571203703701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45952.571203703701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45952.571203703701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45952.571203703701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45952.571203703701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45952.571203703701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45952.571203703701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45952.571203703701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45952.571203703701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45952.571203703701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45952.571203703701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45952.571203703701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45952.571203703701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45952.571203703701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45952.571203703701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45952.571203703701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45952.571203703701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45952.571203703701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45952.571203703701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45952.571203703701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45952.571203703701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45952.571203703701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45952.571203703701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45952.571203703701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45952.571203703701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45952.571203703701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45952.571203703701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45952.571203703701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45952.571203703701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45952.571203703701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45952.571203703701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45952.571203703701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45952.571203703701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45952.571203703701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45952.571203703701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45952.571203703701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45952.571203703701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45952.571203703701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45952.571203703701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45952.571203703701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45952.571203703701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45952.571203703701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45952.571203703701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45952.571203703701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45952.571203703701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45952.571203703701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45952.571203703701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45952.571203703701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45952.571203703701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45952.571203703701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45952.571203703701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45952.571203703701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45952.571203703701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45952.571203703701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45952.571203703701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45952.571203703701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45952.571203703701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45952.571203703701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45952.571203703701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45952.571203703701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45952.571203703701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45952.571203703701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45952.571203703701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45952.571203703701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45952.571203703701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45952.571203703701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45952.571203703701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45952.571203703701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45952.571203703701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45952.571203703701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45952.571203703701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45952.571203703701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45952.571203703701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45952.571203703701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45952.571203703701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45952.571203703701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45952.571203703701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45952.571203703701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45952.571203703701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45952.571203703701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45952.571203703701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45952.571203703701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45952.571203703701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45952.571203703701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45952.571203703701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45952.571203703701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45952.571203703701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45952.571203703701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45952.571203703701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45952.571203703701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45952.571203703701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45952.571203703701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45952.571203703701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45952.571203703701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45952.571203703701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45952.571203703701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45952.571203703701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45952.571203703701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45952.571203703701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45952.571203703701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45952.571203703701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45952.571203703701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45952.571203703701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45952.571203703701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45952.571203703701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45952.571203703701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45952.571203703701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45952.571203703701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45952.571203703701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45952.571203703701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45952.571203703701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45952.571203703701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45952.571203703701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45952.571203703701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45952.571203703701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45952.571203703701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45952.571203703701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45952.571203703701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45952.571203703701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45952.571203703701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45952.571203703701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45952.571203703701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45952.571203703701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45952.571203703701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45952.571203703701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45952.571203703701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45952.571203703701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45952.571203703701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45952.571203703701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45952.571203703701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45952.571203703701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45952.571203703701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45952.571203703701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45952.571203703701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45952.571203703701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45952.571203703701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45952.571203703701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45952.571203703701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45952.571203703701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45952.571203703701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45952.571203703701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45952.571203703701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45952.571203703701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45952.571203703701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45952.571203703701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45952.571203703701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45952.571203703701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45952.571203703701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45952.571203703701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45952.571203703701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45952.571203703701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45952.571203703701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45952.571203703701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45952.571203703701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45952.571203703701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45952.571203703701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45952.571203703701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45952.571203703701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45952.571203703701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45952.571203703701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45952.571203703701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45952.571203703701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45952.571203703701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45952.571203703701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45952.571203703701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45952.571203703701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45952.571203703701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45952.571203703701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45952.571203703701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45952.571203703701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45952.571203703701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45952.571203703701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45952.571203703701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45952.571203703701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45952.571203703701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45952.571203703701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45952.571203703701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45952.571203703701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45952.571203703701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45952.571203703701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45952.571203703701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45952.571203703701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45952.571203703701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45952.571203703701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45952.571203703701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45952.571203703701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45952.571203703701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45952.571203703701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45952.571203703701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45952.571203703701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45952.571203703701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45952.571203703701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45952.571203703701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45952.571203703701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45952.571203703701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45952.571203703701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45952.571203703701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45952.571203703701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45952.571203703701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45952.571203703701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45952.571203703701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45952.571203703701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45952.571203703701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45952.571203703701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45952.571203703701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45952.571203703701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45952.571203703701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45952.571203703701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45952.571203703701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45952.571203703701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45952.571203703701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45952.571203703701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45952.571203703701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45952.571203703701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45952.571203703701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45952.571203703701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45952.571203703701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45952.571203703701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45952.571203703701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45952.571203703701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45952.571203703701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45952.571203703701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45952.571203703701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45952.571203703701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45952.571203703701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45952.571203703701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45952.571203703701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45952.571203703701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45952.571203703701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45952.571203703701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45952.571203703701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45952.571203703701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45952.571203703701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45952.571203703701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45952.571203703701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45952.571203703701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45952.571203703701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45952.571203703701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45952.571203703701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45952.571203703701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45952.571203703701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45952.571203703701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45952.571203703701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45952.571203703701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45952.571203703701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45952.571203703701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45952.571203703701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45952.571203703701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45952.571203703701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45952.571203703701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45952.571203703701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45952.571203703701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45952.571203703701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45952.571203703701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45952.571203703701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45952.571203703701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45952.571203703701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45952.571203703701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45952.571203703701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45952.571203703701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45952.571203703701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45952.571203703701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45952.571203703701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45952.571203703701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45952.571203703701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45952.571203703701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45952.571203703701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45952.571203703701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45952.571203703701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45952.571203703701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45952.571203703701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45952.571203703701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45952.571203703701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45952.571203703701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45952.571203703701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45952.571203703701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45952.571203703701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45952.571203703701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45952.571203703701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45952.571203703701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45952.571203703701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45952.571203703701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45952.571203703701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45952.571203703701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45952.571203703701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45952.571203703701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45952.571203703701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45952.571203703701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45952.571203703701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45952.571203703701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45952.571203703701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45952.571203703701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45952.571203703701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45952.571203703701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45952.571203703701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45952.571203703701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45952.571203703701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45952.571203703701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45952.571203703701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45952.571203703701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45952.571203703701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45952.571203703701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45952.571203703701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45952.571203703701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45952.571203703701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45952.571203703701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45952.571203703701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45952.571203703701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45952.571203703701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45952.571203703701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45952.571203703701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45952.571203703701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45952.571203703701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45952.571203703701</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45952.571203703701</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7"/>
  <sheetViews>
    <sheetView workbookViewId="0">
      <selection activeCell="A3" sqref="A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33284</v>
      </c>
      <c r="E2" s="108" t="s">
        <v>38998</v>
      </c>
      <c r="F2" s="109">
        <v>45952.551666666666</v>
      </c>
      <c r="G2" s="78">
        <f ca="1">IFERROR(NOW()-F2,"-")</f>
        <v>1.9537037034751847E-2</v>
      </c>
      <c r="H2" s="109">
        <v>45952.545798611114</v>
      </c>
      <c r="I2" s="105" t="str">
        <f>IFERROR(VLOOKUP(D2,DB!A:F,6,0),"")</f>
        <v>SCECO</v>
      </c>
      <c r="J2" s="104" t="str">
        <f>IFERROR(VLOOKUP(D2,DB!A:G,7,0),"")</f>
        <v>Vandalized</v>
      </c>
      <c r="K2" s="110" t="s">
        <v>39105</v>
      </c>
      <c r="L2" s="111" t="str">
        <f>IFERROR(VLOOKUP(D2,DB!A:I,9,0),"")</f>
        <v>Latis</v>
      </c>
    </row>
    <row r="3" spans="1:16383" ht="31.5" customHeight="1">
      <c r="A3" s="106" t="s">
        <v>39106</v>
      </c>
      <c r="B3" s="105" t="str">
        <f>IFERROR(VLOOKUP(D3,DB!A:K,11,0),"")</f>
        <v>R6</v>
      </c>
      <c r="C3" s="107">
        <v>2</v>
      </c>
      <c r="D3" s="105" t="s">
        <v>32693</v>
      </c>
      <c r="E3" s="108" t="s">
        <v>38998</v>
      </c>
      <c r="F3" s="109">
        <v>45952.537546296298</v>
      </c>
      <c r="G3" s="78">
        <f ca="1">IFERROR(NOW()-F3,"-")</f>
        <v>3.3657407402643003E-2</v>
      </c>
      <c r="H3" s="109">
        <v>45952.560370370367</v>
      </c>
      <c r="I3" s="105" t="str">
        <f>IFERROR(VLOOKUP(D3,DB!A:F,6,0),"")</f>
        <v>Generator-DG</v>
      </c>
      <c r="J3" s="104" t="str">
        <f>IFERROR(VLOOKUP(D3,DB!A:G,7,0),"")</f>
        <v>Dead</v>
      </c>
      <c r="K3" s="110" t="s">
        <v>39107</v>
      </c>
      <c r="L3" s="111" t="str">
        <f>IFERROR(VLOOKUP(D3,DB!A:I,9,0),"")</f>
        <v>Latis</v>
      </c>
    </row>
    <row r="4" spans="1:16383" ht="31.5" customHeight="1">
      <c r="A4" s="106"/>
      <c r="B4" s="105" t="str">
        <f>IFERROR(VLOOKUP(D4,DB!A:K,11,0),"")</f>
        <v/>
      </c>
      <c r="C4" s="107"/>
      <c r="D4" s="105"/>
      <c r="E4" s="108"/>
      <c r="F4" s="109"/>
      <c r="G4" s="78">
        <f ca="1">IFERROR(NOW()-F4,"-")</f>
        <v>45952.571203703701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45952.571203703701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45952.571203703701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45952.571203703701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45952.571203703701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45952.571203703701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45952.571203703701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45952.571203703701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45952.571203703701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45952.571203703701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45952.571203703701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45952.571203703701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45952.571203703701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45952.571203703701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45952.571203703701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45952.571203703701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45952.571203703701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45952.571203703701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45952.571203703701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45952.571203703701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45952.571203703701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45952.571203703701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45952.571203703701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45952.571203703701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45952.571203703701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45952.571203703701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45952.571203703701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45952.571203703701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45952.571203703701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45952.571203703701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45952.571203703701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45952.571203703701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45952.571203703701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45952.571203703701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45952.571203703701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45952.571203703701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45952.571203703701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45952.571203703701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45952.571203703701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45952.571203703701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45952.571203703701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45952.571203703701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45952.571203703701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45952.571203703701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45952.571203703701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45952.571203703701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45952.571203703701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45952.571203703701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45952.571203703701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45952.571203703701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45952.571203703701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45952.571203703701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45952.571203703701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45952.571203703701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45952.571203703701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45952.571203703701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45952.571203703701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45952.571203703701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45952.571203703701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45952.571203703701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45952.571203703701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45952.571203703701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45952.571203703701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45952.571203703701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45952.571203703701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45952.571203703701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45952.571203703701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45952.571203703701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45952.571203703701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45952.571203703701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45952.571203703701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45952.571203703701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45952.571203703701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45952.571203703701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45952.571203703701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45952.571203703701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45952.571203703701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45952.571203703701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45952.571203703701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45952.571203703701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45952.571203703701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45952.571203703701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45952.571203703701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45952.571203703701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45952.571203703701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45952.571203703701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45952.571203703701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45952.571203703701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45952.571203703701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45952.571203703701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45952.571203703701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45952.571203703701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45952.571203703701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45952.571203703701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45952.571203703701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45952.571203703701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45952.571203703701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45952.571203703701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45952.571203703701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45952.571203703701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45952.571203703701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45952.571203703701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45952.571203703701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45952.571203703701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45952.571203703701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45952.571203703701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45952.571203703701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45952.571203703701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45952.571203703701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45952.571203703701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45952.571203703701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45952.571203703701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45952.571203703701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45952.571203703701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45952.571203703701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45952.571203703701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45952.571203703701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45952.571203703701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45952.571203703701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45952.571203703701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45952.571203703701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45952.571203703701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45952.571203703701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45952.571203703701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45952.571203703701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45952.571203703701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45952.571203703701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45952.571203703701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45952.571203703701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45952.571203703701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45952.571203703701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45952.571203703701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45952.571203703701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45952.571203703701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45952.571203703701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45952.571203703701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45952.571203703701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45952.571203703701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45952.571203703701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45952.571203703701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45952.571203703701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45952.571203703701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45952.571203703701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45952.571203703701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45952.571203703701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45952.571203703701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45952.571203703701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45952.571203703701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45952.571203703701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45952.571203703701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45952.571203703701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45952.571203703701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45952.571203703701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45952.571203703701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45952.571203703701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45952.571203703701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45952.571203703701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45952.571203703701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45952.571203703701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45952.571203703701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45952.571203703701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45952.571203703701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45952.571203703701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45952.571203703701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45952.571203703701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45952.571203703701</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45952.571203703701</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45952.571203703701</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45952.571203703701</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45952.571203703701</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45952.571203703701</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45952.571203703701</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45952.571203703701</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45952.571203703701</v>
      </c>
      <c r="H177" s="109"/>
      <c r="I177" s="105" t="str">
        <f>IFERROR(VLOOKUP(D177,DB!A:F,6,0),"")</f>
        <v/>
      </c>
      <c r="J177" s="104" t="str">
        <f>IFERROR(VLOOKUP(D177,DB!A:G,7,0),"")</f>
        <v/>
      </c>
      <c r="K177" s="110"/>
      <c r="L177" s="111" t="str">
        <f>IFERROR(VLOOKUP(D177,DB!A:I,9,0),"")</f>
        <v/>
      </c>
    </row>
  </sheetData>
  <dataValidations count="2">
    <dataValidation allowBlank="1" showInputMessage="1" showErrorMessage="1" sqref="E1" xr:uid="{380493DB-286A-4683-AF55-C78F04945A49}"/>
    <dataValidation type="list" allowBlank="1" showInputMessage="1" showErrorMessage="1" sqref="E2:E1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2025-10-22T10:43:44Z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