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034" documentId="13_ncr:1_{F6CB121F-512D-4AA6-A0C1-0FB36C537598}" xr6:coauthVersionLast="47" xr6:coauthVersionMax="47" xr10:uidLastSave="{00760627-2003-4904-A80B-2DA8C5A6E469}"/>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B6" i="6"/>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G2" i="1"/>
  <c r="I2" i="1"/>
  <c r="J2" i="1"/>
  <c r="L2" i="1"/>
  <c r="I3" i="1"/>
  <c r="I4" i="1"/>
  <c r="I5" i="1"/>
  <c r="I6" i="1"/>
  <c r="I7" i="1"/>
  <c r="I8" i="1"/>
  <c r="I9" i="1"/>
  <c r="I10" i="1"/>
  <c r="I11" i="1"/>
  <c r="I12" i="1"/>
  <c r="I13" i="1"/>
  <c r="I1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alcChain>
</file>

<file path=xl/sharedStrings.xml><?xml version="1.0" encoding="utf-8"?>
<sst xmlns="http://schemas.openxmlformats.org/spreadsheetml/2006/main" count="178578" uniqueCount="39072">
  <si>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</si>
  <si>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</si>
  <si>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</si>
  <si>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</si>
  <si>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</si>
  <si>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</si>
  <si>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</si>
  <si>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</si>
  <si>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</si>
  <si>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</si>
  <si>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</si>
  <si>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</si>
  <si>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</si>
  <si>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</si>
  <si>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</si>
  <si>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</si>
  <si>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</si>
  <si>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</si>
  <si>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</si>
  <si>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</si>
  <si>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</si>
  <si>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</si>
  <si>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</si>
  <si>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</si>
  <si>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</si>
  <si>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</si>
  <si>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</si>
  <si>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</si>
  <si>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</si>
  <si>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</si>
  <si>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</si>
  <si>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</si>
  <si>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</si>
  <si>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</si>
  <si>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</si>
  <si>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</si>
  <si>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</si>
  <si>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</si>
  <si>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</si>
  <si>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</si>
  <si>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</si>
  <si>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</si>
  <si>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</si>
  <si>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</si>
  <si>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</si>
  <si>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</si>
  <si>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</si>
  <si>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</si>
  <si>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</si>
  <si>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</si>
  <si>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</si>
  <si>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</si>
  <si>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</si>
  <si>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</si>
  <si>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</si>
  <si>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</si>
  <si>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</si>
  <si>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</si>
  <si>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</si>
  <si>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</si>
  <si>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</si>
  <si>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</si>
  <si>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</si>
  <si>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</si>
  <si>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</si>
  <si>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</si>
  <si>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</si>
  <si>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</si>
  <si>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</si>
  <si>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</si>
  <si>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</si>
  <si>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</si>
  <si>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</si>
  <si>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</si>
  <si>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</si>
  <si>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</si>
  <si>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</si>
  <si>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</si>
  <si>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</si>
  <si>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</si>
  <si>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</si>
  <si>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</si>
  <si>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</si>
  <si>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</si>
  <si>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</si>
  <si>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</si>
  <si>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</si>
  <si>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</si>
  <si>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</si>
  <si>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</si>
  <si>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</si>
  <si>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</si>
  <si>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</si>
  <si>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</si>
  <si>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</si>
  <si>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</si>
  <si>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</si>
  <si>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</si>
  <si>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</si>
  <si>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</si>
  <si>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</si>
  <si>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</si>
  <si>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</si>
  <si>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</si>
  <si>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</si>
  <si>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</si>
  <si>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</si>
  <si>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</si>
  <si>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</si>
  <si>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</si>
  <si>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</si>
  <si>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</si>
  <si>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</si>
  <si>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</si>
  <si>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</si>
  <si>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</si>
  <si>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</si>
  <si>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</si>
  <si>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</si>
  <si>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</si>
  <si>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</si>
  <si>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</si>
  <si>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</si>
  <si>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</si>
  <si>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</si>
  <si>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</si>
  <si>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</si>
  <si>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</si>
  <si>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</si>
  <si>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</si>
  <si>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</si>
  <si>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</si>
  <si>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</si>
  <si>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</si>
  <si>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</si>
  <si>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</si>
  <si>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</si>
  <si>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</si>
  <si>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</si>
  <si>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</si>
  <si>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</si>
  <si>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</si>
  <si>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</si>
  <si>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</si>
  <si>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</si>
  <si>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</si>
  <si>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</si>
  <si>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</si>
  <si>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</si>
  <si>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</si>
  <si>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</si>
  <si>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</si>
  <si>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</si>
  <si>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</si>
  <si>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</si>
  <si>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</si>
  <si>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</si>
  <si>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</si>
  <si>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</si>
  <si>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</si>
  <si>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</si>
  <si>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</si>
  <si>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</si>
  <si>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</si>
  <si>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</si>
  <si>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</si>
  <si>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</si>
  <si>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</si>
  <si>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</si>
  <si>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</si>
  <si>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</si>
  <si>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</si>
  <si>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</si>
  <si>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</si>
  <si>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</si>
  <si>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</si>
  <si>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</si>
  <si>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</si>
  <si>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</si>
  <si>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</si>
  <si>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</si>
  <si>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</si>
  <si>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</si>
  <si>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</si>
  <si>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</si>
  <si>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</si>
  <si>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</si>
  <si>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</si>
  <si>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</si>
  <si>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</si>
  <si>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</si>
  <si>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</si>
  <si>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</si>
  <si>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</si>
  <si>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</si>
  <si>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</si>
  <si>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</si>
  <si>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</si>
  <si>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</si>
  <si>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</si>
  <si>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</si>
  <si>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</si>
  <si>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</si>
  <si>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</si>
  <si>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</si>
  <si>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</si>
  <si>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</si>
  <si>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</si>
  <si>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</si>
  <si>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</si>
  <si>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</si>
  <si>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</si>
  <si>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</si>
  <si>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</si>
  <si>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</si>
  <si>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</si>
  <si>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</si>
  <si>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</si>
  <si>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</si>
  <si>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</si>
  <si>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</si>
  <si>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</si>
  <si>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</si>
  <si>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</si>
  <si>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</si>
  <si>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</si>
  <si>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</si>
  <si>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</si>
  <si>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</si>
  <si>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</si>
  <si>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</si>
  <si>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</si>
  <si>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</si>
  <si>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</si>
  <si>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</si>
  <si>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</si>
  <si>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</si>
  <si>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</si>
  <si>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</si>
  <si>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</si>
  <si>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</si>
  <si>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</si>
  <si>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</si>
  <si>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</si>
  <si>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</si>
  <si>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</si>
  <si>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</si>
  <si>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</si>
  <si>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</si>
  <si>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</si>
  <si>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</si>
  <si>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</si>
  <si>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</si>
  <si>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</si>
  <si>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</si>
  <si>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</si>
  <si>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</si>
  <si>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</si>
  <si>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</si>
  <si>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</si>
  <si>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</si>
  <si>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</si>
  <si>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</si>
  <si>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</si>
  <si>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</si>
  <si>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</si>
  <si>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</si>
  <si>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</si>
  <si>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</si>
  <si>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</si>
  <si>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</si>
  <si>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</si>
  <si>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</si>
  <si>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</si>
  <si>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</si>
  <si>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</si>
  <si>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</si>
  <si>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</si>
  <si>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</si>
  <si>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</si>
  <si>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</si>
  <si>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</si>
  <si>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</si>
  <si>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</si>
  <si>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</si>
  <si>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</si>
  <si>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</si>
  <si>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</si>
  <si>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</si>
  <si>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</si>
  <si>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</si>
  <si>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</si>
  <si>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</si>
  <si>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</si>
  <si>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</si>
  <si>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</si>
  <si>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</si>
  <si>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</si>
  <si>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</si>
  <si>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</si>
  <si>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</si>
  <si>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</si>
  <si>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</si>
  <si>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</si>
  <si>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</si>
  <si>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</si>
  <si>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</si>
  <si>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</si>
  <si>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</si>
  <si>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</si>
  <si>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</si>
  <si>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</si>
  <si>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</si>
  <si>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</si>
  <si>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</si>
  <si>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</si>
  <si>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</si>
  <si>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</si>
  <si>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</si>
  <si>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</si>
  <si>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</si>
  <si>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</si>
  <si>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</si>
  <si>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</si>
  <si>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</si>
  <si>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</si>
  <si>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</si>
  <si>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</si>
  <si>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</si>
  <si>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</si>
  <si>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</si>
  <si>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</si>
  <si>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</si>
  <si>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</si>
  <si>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</si>
  <si>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</si>
  <si>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</si>
  <si>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</si>
  <si>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</si>
  <si>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</si>
  <si>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</si>
  <si>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</si>
  <si>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</si>
  <si>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</si>
  <si>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</si>
  <si>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</si>
  <si>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</si>
  <si>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</si>
  <si>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</si>
  <si>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</si>
  <si>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</si>
  <si>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</si>
  <si>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</si>
  <si>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</si>
  <si>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</si>
  <si>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</si>
  <si>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</si>
  <si>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</si>
  <si>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</si>
  <si>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</si>
  <si>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</si>
  <si>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</si>
  <si>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</si>
  <si>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</si>
  <si>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</si>
  <si>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</si>
  <si>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</si>
  <si>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</si>
  <si>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</si>
  <si>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</si>
  <si>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</si>
  <si>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</si>
  <si>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</si>
  <si>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</si>
  <si>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</si>
  <si>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</si>
  <si>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</si>
  <si>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</si>
  <si>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</si>
  <si>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</si>
  <si>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</si>
  <si>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</si>
  <si>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</si>
  <si>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</si>
  <si>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</si>
  <si>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</si>
  <si>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</si>
  <si>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</si>
  <si>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</si>
  <si>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</si>
  <si>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</si>
  <si>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</si>
  <si>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</si>
  <si>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</si>
  <si>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</si>
  <si>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</si>
  <si>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</si>
  <si>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</si>
  <si>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</si>
  <si>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</si>
  <si>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</si>
  <si>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</si>
  <si>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</si>
  <si>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</si>
  <si>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</si>
  <si>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</si>
  <si>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</si>
  <si>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</si>
  <si>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</si>
  <si>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</si>
  <si>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</si>
  <si>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</si>
  <si>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</si>
  <si>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</si>
  <si>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</si>
  <si>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</si>
  <si>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</si>
  <si>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</si>
  <si>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</si>
  <si>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</si>
  <si>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</si>
  <si>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</si>
  <si>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</si>
  <si>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</si>
  <si>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</si>
  <si>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</si>
  <si>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</si>
  <si>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</si>
  <si>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</si>
  <si>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</si>
  <si>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</si>
  <si>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</si>
  <si>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</si>
  <si>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</si>
  <si>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</si>
  <si>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</si>
  <si>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</si>
  <si>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</si>
  <si>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</si>
  <si>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</si>
  <si>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</si>
  <si>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</si>
  <si>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</si>
  <si>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</si>
  <si>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</si>
  <si>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</si>
  <si>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</si>
  <si>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</si>
  <si>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</si>
  <si>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</si>
  <si>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</si>
  <si>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</si>
  <si>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</si>
  <si>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</si>
  <si>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</si>
  <si>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</si>
  <si>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</si>
  <si>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</si>
  <si>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</si>
  <si>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</si>
  <si>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</si>
  <si>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</si>
  <si>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</si>
  <si>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</si>
  <si>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</si>
  <si>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</si>
  <si>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</si>
  <si>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</si>
  <si>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</si>
  <si>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</si>
  <si>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</si>
  <si>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</si>
  <si>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</si>
  <si>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</si>
  <si>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</si>
  <si>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</si>
  <si>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</si>
  <si>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</si>
  <si>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</si>
  <si>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</si>
  <si>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</si>
  <si>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</si>
  <si>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</si>
  <si>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</si>
  <si>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</si>
  <si>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</si>
  <si>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</si>
  <si>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</si>
  <si>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</si>
  <si>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</si>
  <si>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</si>
  <si>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</si>
  <si>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</si>
  <si>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</si>
  <si>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</si>
  <si>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</si>
  <si>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</si>
  <si>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</si>
  <si>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</si>
  <si>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</si>
  <si>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</si>
  <si>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</si>
  <si>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</si>
  <si>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</si>
  <si>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</si>
  <si>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</si>
  <si>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</si>
  <si>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</si>
  <si>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</si>
  <si>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</si>
  <si>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</si>
  <si>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</si>
  <si>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</si>
  <si>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</si>
  <si>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</si>
  <si>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</si>
  <si>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</si>
  <si>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</si>
  <si>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</si>
  <si>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</si>
  <si>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</si>
  <si>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</si>
  <si>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</si>
  <si>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</si>
  <si>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</si>
  <si>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</si>
  <si>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</si>
  <si>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</si>
  <si>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</si>
  <si>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</si>
  <si>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</si>
  <si>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</si>
  <si>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</si>
  <si>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</si>
  <si>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</si>
  <si>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</si>
  <si>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</si>
  <si>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</si>
  <si>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</si>
  <si>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</si>
  <si>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</si>
  <si>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</si>
  <si>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</si>
  <si>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</si>
  <si>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</si>
  <si>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</si>
  <si>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</si>
  <si>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</si>
  <si>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</si>
  <si>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</si>
  <si>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</si>
  <si>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</si>
  <si>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</si>
  <si>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</si>
  <si>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</si>
  <si>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</si>
  <si>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</si>
  <si>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</si>
  <si>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</si>
  <si>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</si>
  <si>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</si>
  <si>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</si>
  <si>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</si>
  <si>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</si>
  <si>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</si>
  <si>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</si>
  <si>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</si>
  <si>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</si>
  <si>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</si>
  <si>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</si>
  <si>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</si>
  <si>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</si>
  <si>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</si>
  <si>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</si>
  <si>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</si>
  <si>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</si>
  <si>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</si>
  <si>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</si>
  <si>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</si>
  <si>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</si>
  <si>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</si>
  <si>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</si>
  <si>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</si>
  <si>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</si>
  <si>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</si>
  <si>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</si>
  <si>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</si>
  <si>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</si>
  <si>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</si>
  <si>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</si>
  <si>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</si>
  <si>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</si>
  <si>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</si>
  <si>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</si>
  <si>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</si>
  <si>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</si>
  <si>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</si>
  <si>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</si>
  <si>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</si>
  <si>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</si>
  <si>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</si>
  <si>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</si>
  <si>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</si>
  <si>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</si>
  <si>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</si>
  <si>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</si>
  <si>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</si>
  <si>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</si>
  <si>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</si>
  <si>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</si>
  <si>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</si>
  <si>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</si>
  <si>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</si>
  <si>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</si>
  <si>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</si>
  <si>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</si>
  <si>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</si>
  <si>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</si>
  <si>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</si>
  <si>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</si>
  <si>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</si>
  <si>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</si>
  <si>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</si>
  <si>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</si>
  <si>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</si>
  <si>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</si>
  <si>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</si>
  <si>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</si>
  <si>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</si>
  <si>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</si>
  <si>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</si>
  <si>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</si>
  <si>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</si>
  <si>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</si>
  <si>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</si>
  <si>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</si>
  <si>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</si>
  <si>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</si>
  <si>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</si>
  <si>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</si>
  <si>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</si>
  <si>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</si>
  <si>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</si>
  <si>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</si>
  <si>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</si>
  <si>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</si>
  <si>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</si>
  <si>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</si>
  <si>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</si>
  <si>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</si>
  <si>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</si>
  <si>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</si>
  <si>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</si>
  <si>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</si>
  <si>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</si>
  <si>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</si>
  <si>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</si>
  <si>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</si>
  <si>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</si>
  <si>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</si>
  <si>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</si>
  <si>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</si>
  <si>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</si>
  <si>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</si>
  <si>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</si>
  <si>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</si>
  <si>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</si>
  <si>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</si>
  <si>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</si>
  <si>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</si>
  <si>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</si>
  <si>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</si>
  <si>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</si>
  <si>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</si>
  <si>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</si>
  <si>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</si>
  <si>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</si>
  <si>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</si>
  <si>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</si>
  <si>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</si>
  <si>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</si>
  <si>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</si>
  <si>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</si>
  <si>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</si>
  <si>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</si>
  <si>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</si>
  <si>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</si>
  <si>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</si>
  <si>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</si>
  <si>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</si>
  <si>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</si>
  <si>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</si>
  <si>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</si>
  <si>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</si>
  <si>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</si>
  <si>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</si>
  <si>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</si>
  <si>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</si>
  <si>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</si>
  <si>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</si>
  <si>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</si>
  <si>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</si>
  <si>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</si>
  <si>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</si>
  <si>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</si>
  <si>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</si>
  <si>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</si>
  <si>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</si>
  <si>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</si>
  <si>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</si>
  <si>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</si>
  <si>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</si>
  <si>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</si>
  <si>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</si>
  <si>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</si>
  <si>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</si>
  <si>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</si>
  <si>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</si>
  <si>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</si>
  <si>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</si>
  <si>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</si>
  <si>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</si>
  <si>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</si>
  <si>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</si>
  <si>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</si>
  <si>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</si>
  <si>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</si>
  <si>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</si>
  <si>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</si>
  <si>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</si>
  <si>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</si>
  <si>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</si>
  <si>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</si>
  <si>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</si>
  <si>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</si>
  <si>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</si>
  <si>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</si>
  <si>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</si>
  <si>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</si>
  <si>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</si>
  <si>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</si>
  <si>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</si>
  <si>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</si>
  <si>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</si>
  <si>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</si>
  <si>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</si>
  <si>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</si>
  <si>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</si>
  <si>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</si>
  <si>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</si>
  <si>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</si>
  <si>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</si>
  <si>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</si>
  <si>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</si>
  <si>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</si>
  <si>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</si>
  <si>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</si>
  <si>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</si>
  <si>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</si>
  <si>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</si>
  <si>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</si>
  <si>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</si>
  <si>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</si>
  <si>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</si>
  <si>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</si>
  <si>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</si>
  <si>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</si>
  <si>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</si>
  <si>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</si>
  <si>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</si>
  <si>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</si>
  <si>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</si>
  <si>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</si>
  <si>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</si>
  <si>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</si>
  <si>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</si>
  <si>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</si>
  <si>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</si>
  <si>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</si>
  <si>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</si>
  <si>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</si>
  <si>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</si>
  <si>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</si>
  <si>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</si>
  <si>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</si>
  <si>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</si>
  <si>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</si>
  <si>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</si>
  <si>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</si>
  <si>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</si>
  <si>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</si>
  <si>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</si>
  <si>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</si>
  <si>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</si>
  <si>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</si>
  <si>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</si>
  <si>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</si>
  <si>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</si>
  <si>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</si>
  <si>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</si>
  <si>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</si>
  <si>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</si>
  <si>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</si>
  <si>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</si>
  <si>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</si>
  <si>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</si>
  <si>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</si>
  <si>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</si>
  <si>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</si>
  <si>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</si>
  <si>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</si>
  <si>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</si>
  <si>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</si>
  <si>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</si>
  <si>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</si>
  <si>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</si>
  <si>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</si>
  <si>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</si>
  <si>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</si>
  <si>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</si>
  <si>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</si>
  <si>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</si>
  <si>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</si>
  <si>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</si>
  <si>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</si>
  <si>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</si>
  <si>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</si>
  <si>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</si>
  <si>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</si>
  <si>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</si>
  <si>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</si>
  <si>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</si>
  <si>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</si>
  <si>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</si>
  <si>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</si>
  <si>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</si>
  <si>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</si>
  <si>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</si>
  <si>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</si>
  <si>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</si>
  <si>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</si>
  <si>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</si>
  <si>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</si>
  <si>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</si>
  <si>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</si>
  <si>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</si>
  <si>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</si>
  <si>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</si>
  <si>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</si>
  <si>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</si>
  <si>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</si>
  <si>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</si>
  <si>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</si>
  <si>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</si>
  <si>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</si>
  <si>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</si>
  <si>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</si>
  <si>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</si>
  <si>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</si>
  <si>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</si>
  <si>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</si>
  <si>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</si>
  <si>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</si>
  <si>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</si>
  <si>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</si>
  <si>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</si>
  <si>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</si>
  <si>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</si>
  <si>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</si>
  <si>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</si>
  <si>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</si>
  <si>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</si>
  <si>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</si>
  <si>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</si>
  <si>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</si>
  <si>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</si>
  <si>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</si>
  <si>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</si>
  <si>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</si>
  <si>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</si>
  <si>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</si>
  <si>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</si>
  <si>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</si>
  <si>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</si>
  <si>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</si>
  <si>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</si>
  <si>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</si>
  <si>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</si>
  <si>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</si>
  <si>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</si>
  <si>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</si>
  <si>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</si>
  <si>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</si>
  <si>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</si>
  <si>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</si>
  <si>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</si>
  <si>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</si>
  <si>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</si>
  <si>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</si>
  <si>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</si>
  <si>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</si>
  <si>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</si>
  <si>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</si>
  <si>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</si>
  <si>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</si>
  <si>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</si>
  <si>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</si>
  <si>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</si>
  <si>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</si>
  <si>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</si>
  <si>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</si>
  <si>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</si>
  <si>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</si>
  <si>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</si>
  <si>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</si>
  <si>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</si>
  <si>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</si>
  <si>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</si>
  <si>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</si>
  <si>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</si>
  <si>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</si>
  <si>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</si>
  <si>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</si>
  <si>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</si>
  <si>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</si>
  <si>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</si>
  <si>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</si>
  <si>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</si>
  <si>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</si>
  <si>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</si>
  <si>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</si>
  <si>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</si>
  <si>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</si>
  <si>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</si>
  <si>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</si>
  <si>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</si>
  <si>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</si>
  <si>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</si>
  <si>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</si>
  <si>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</si>
  <si>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</si>
  <si>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</si>
  <si>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</si>
  <si>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</si>
  <si>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</si>
  <si>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</si>
  <si>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</si>
  <si>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</si>
  <si>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</si>
  <si>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</si>
  <si>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</si>
  <si>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</si>
  <si>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</si>
  <si>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</si>
  <si>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</si>
  <si>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</si>
  <si>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</si>
  <si>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</si>
  <si>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</si>
  <si>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</si>
  <si>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</si>
  <si>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</si>
  <si>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</si>
  <si>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</si>
  <si>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</si>
  <si>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</si>
  <si>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</si>
  <si>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</si>
  <si>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</si>
  <si>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</si>
  <si>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</si>
  <si>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</si>
  <si>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</si>
  <si>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</si>
  <si>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</si>
  <si>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</si>
  <si>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</si>
  <si>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</si>
  <si>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</si>
  <si>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</si>
  <si>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</si>
  <si>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</si>
  <si>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</si>
  <si>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</si>
  <si>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</si>
  <si>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</si>
  <si>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</si>
  <si>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</si>
  <si>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</si>
  <si>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</si>
  <si>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</si>
  <si>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</si>
  <si>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</si>
  <si>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</si>
  <si>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</si>
  <si>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</si>
  <si>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</si>
  <si>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</si>
  <si>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</si>
  <si>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</si>
  <si>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</si>
  <si>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</si>
  <si>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</si>
  <si>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</si>
  <si>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</si>
  <si>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</si>
  <si>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</si>
  <si>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</si>
  <si>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</si>
  <si>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</si>
  <si>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</si>
  <si>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</si>
  <si>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</si>
  <si>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</si>
  <si>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</si>
  <si>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</si>
  <si>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</si>
  <si>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</si>
  <si>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</si>
  <si>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</si>
  <si>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</si>
  <si>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</si>
  <si>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</si>
  <si>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</si>
  <si>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</si>
  <si>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</si>
  <si>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</si>
  <si>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</si>
  <si>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</si>
  <si>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</si>
  <si>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</si>
  <si>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</si>
  <si>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</si>
  <si>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</si>
  <si>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</si>
  <si>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</si>
  <si>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</si>
  <si>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</si>
  <si>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</si>
  <si>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</si>
  <si>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</si>
  <si>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</si>
  <si>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</si>
  <si>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</si>
  <si>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</si>
  <si>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</si>
  <si>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</si>
  <si>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</si>
  <si>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</si>
  <si>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</si>
  <si>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</si>
  <si>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</si>
  <si>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</si>
  <si>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</si>
  <si>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</si>
  <si>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</si>
  <si>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</si>
  <si>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</si>
  <si>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</si>
  <si>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</si>
  <si>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</si>
  <si>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</si>
  <si>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</si>
  <si>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</si>
  <si>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</si>
  <si>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</si>
  <si>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</si>
  <si>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</si>
  <si>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</si>
  <si>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</si>
  <si>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</si>
  <si>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</si>
  <si>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</si>
  <si>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</si>
  <si>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</si>
  <si>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</si>
  <si>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</si>
  <si>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</si>
  <si>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</si>
  <si>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</si>
  <si>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</si>
  <si>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</si>
  <si>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</si>
  <si>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</si>
  <si>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</si>
  <si>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</si>
  <si>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</si>
  <si>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</si>
  <si>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</si>
  <si>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</si>
  <si>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</si>
  <si>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</si>
  <si>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</si>
  <si>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</si>
  <si>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</si>
  <si>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</si>
  <si>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</si>
  <si>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</si>
  <si>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</si>
  <si>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</si>
  <si>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</si>
  <si>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</si>
  <si>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</si>
  <si>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</si>
  <si>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</si>
  <si>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</si>
  <si>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</si>
  <si>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</si>
  <si>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</si>
  <si>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</si>
  <si>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</si>
  <si>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</si>
  <si>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</si>
  <si>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</si>
  <si>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</si>
  <si>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</si>
  <si>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</si>
  <si>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</si>
  <si>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</si>
  <si>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</si>
  <si>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</si>
  <si>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</si>
  <si>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</si>
  <si>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</si>
  <si>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</si>
  <si>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</si>
  <si>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</si>
  <si>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</si>
  <si>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</si>
  <si>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</si>
  <si>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</si>
  <si>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</si>
  <si>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</si>
  <si>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</si>
  <si>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</si>
  <si>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</si>
  <si>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</si>
  <si>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</si>
  <si>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</si>
  <si>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</si>
  <si>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</si>
  <si>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</si>
  <si>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</si>
  <si>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</si>
  <si>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</si>
  <si>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</si>
  <si>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</si>
  <si>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</si>
  <si>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</si>
  <si>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</si>
  <si>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</si>
  <si>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</si>
  <si>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</si>
  <si>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</si>
  <si>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</si>
  <si>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</si>
  <si>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</si>
  <si>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</si>
  <si>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</si>
  <si>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</si>
  <si>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</si>
  <si>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</si>
  <si>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</si>
  <si>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</si>
  <si>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</si>
  <si>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</si>
  <si>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</si>
  <si>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</si>
  <si>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</si>
  <si>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</si>
  <si>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</si>
  <si>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</si>
  <si>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</si>
  <si>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</si>
  <si>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</si>
  <si>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</si>
  <si>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</si>
  <si>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</si>
  <si>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</si>
  <si>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</si>
  <si>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</si>
  <si>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</si>
  <si>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</si>
  <si>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</si>
  <si>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</si>
  <si>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</si>
  <si>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</si>
  <si>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</si>
  <si>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</si>
  <si>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</si>
  <si>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</si>
  <si>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</si>
  <si>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</si>
  <si>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</si>
  <si>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</si>
  <si>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</si>
  <si>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</si>
  <si>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</si>
  <si>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</si>
  <si>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</si>
  <si>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</si>
  <si>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</si>
  <si>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</si>
  <si>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</si>
  <si>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</si>
  <si>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</si>
  <si>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</si>
  <si>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</si>
  <si>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</si>
  <si>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</si>
  <si>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</si>
  <si>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</si>
  <si>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</si>
  <si>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</si>
  <si>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</si>
  <si>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</si>
  <si>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</si>
  <si>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</si>
  <si>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</si>
  <si>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</si>
  <si>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</si>
  <si>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</si>
  <si>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</si>
  <si>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</si>
  <si>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</si>
  <si>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</si>
  <si>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</si>
  <si>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</si>
  <si>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</si>
  <si>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</si>
  <si>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</si>
  <si>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</si>
  <si>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</si>
  <si>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</si>
  <si>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</si>
  <si>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</si>
  <si>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</si>
  <si>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</si>
  <si>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</si>
  <si>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</si>
  <si>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</si>
  <si>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</si>
  <si>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</si>
  <si>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</si>
  <si>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</si>
  <si>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</si>
  <si>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</si>
  <si>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</si>
  <si>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</si>
  <si>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</si>
  <si>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</si>
  <si>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</si>
  <si>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</si>
  <si>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</si>
  <si>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</si>
  <si>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</si>
  <si>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</si>
  <si>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</si>
  <si>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</si>
  <si>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</si>
  <si>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</si>
  <si>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</si>
  <si>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</si>
  <si>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</si>
  <si>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</si>
  <si>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</si>
  <si>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</si>
  <si>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</si>
  <si>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</si>
  <si>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</si>
  <si>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</si>
  <si>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</si>
  <si>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</si>
  <si>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</si>
  <si>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</si>
  <si>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</si>
  <si>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</si>
  <si>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</si>
  <si>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</si>
  <si>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</si>
  <si>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</si>
  <si>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</si>
  <si>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</si>
  <si>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</si>
  <si>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</si>
  <si>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</si>
  <si>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</si>
  <si>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</si>
  <si>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</si>
  <si>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</si>
  <si>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</si>
  <si>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</si>
  <si>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</si>
  <si>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</si>
  <si>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</si>
  <si>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</si>
  <si>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</si>
  <si>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</si>
  <si>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</si>
  <si>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</si>
  <si>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</si>
  <si>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</si>
  <si>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</si>
  <si>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</si>
  <si>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</si>
  <si>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</si>
  <si>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</si>
  <si>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</si>
  <si>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</si>
  <si>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</si>
  <si>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</si>
  <si>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</si>
  <si>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</si>
  <si>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</si>
  <si>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</si>
  <si>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</si>
  <si>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</si>
  <si>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</si>
  <si>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</si>
  <si>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</si>
  <si>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</si>
  <si>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</si>
  <si>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</si>
  <si>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</si>
  <si>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</si>
  <si>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</si>
  <si>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</si>
  <si>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</si>
  <si>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</si>
  <si>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</si>
  <si>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</si>
  <si>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</si>
  <si>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</si>
  <si>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</si>
  <si>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</si>
  <si>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</si>
  <si>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</si>
  <si>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</si>
  <si>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</si>
  <si>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</si>
  <si>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</si>
  <si>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</si>
  <si>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</si>
  <si>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</si>
  <si>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</si>
  <si>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</si>
  <si>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</si>
  <si>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</si>
  <si>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</si>
  <si>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</si>
  <si>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</si>
  <si>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</si>
  <si>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</si>
  <si>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</si>
  <si>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</si>
  <si>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</si>
  <si>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</si>
  <si>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</si>
  <si>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</si>
  <si>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</si>
  <si>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</si>
  <si>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</si>
  <si>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</si>
  <si>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</si>
  <si>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</si>
  <si>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</si>
  <si>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</si>
  <si>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</si>
  <si>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</si>
  <si>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</si>
  <si>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</si>
  <si>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</si>
  <si>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</si>
  <si>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</si>
  <si>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</si>
  <si>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</si>
  <si>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</si>
  <si>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</si>
  <si>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</si>
  <si>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</si>
  <si>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</si>
  <si>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</si>
  <si>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</si>
  <si>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</si>
  <si>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</si>
  <si>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</si>
  <si>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</si>
  <si>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</si>
  <si>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</si>
  <si>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</si>
  <si>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</si>
  <si>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</si>
  <si>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</si>
  <si>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</si>
  <si>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</si>
  <si>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</si>
  <si>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</si>
  <si>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</si>
  <si>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</si>
  <si>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</si>
  <si>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</si>
  <si>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</si>
  <si>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</si>
  <si>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</si>
  <si>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</si>
  <si>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</si>
  <si>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</si>
  <si>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</si>
  <si>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</si>
  <si>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</si>
  <si>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</si>
  <si>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</si>
  <si>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</si>
  <si>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</si>
  <si>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</si>
  <si>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</si>
  <si>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</si>
  <si>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</si>
  <si>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</si>
  <si>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</si>
  <si>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</si>
  <si>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</si>
  <si>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</si>
  <si>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</si>
  <si>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</si>
  <si>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</si>
  <si>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</si>
  <si>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</si>
  <si>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</si>
  <si>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</si>
  <si>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</si>
  <si>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</si>
  <si>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</si>
  <si>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</si>
  <si>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</si>
  <si>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</si>
  <si>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</si>
  <si>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</si>
  <si>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</si>
  <si>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</si>
  <si>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</si>
  <si>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</si>
  <si>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</si>
  <si>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</si>
  <si>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</si>
  <si>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</si>
  <si>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</si>
  <si>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</si>
  <si>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</si>
  <si>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</si>
  <si>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</si>
  <si>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</si>
  <si>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</si>
  <si>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</si>
  <si>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</si>
  <si>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</si>
  <si>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</si>
  <si>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</si>
  <si>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</si>
  <si>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</si>
  <si>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</si>
  <si>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</si>
  <si>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</si>
  <si>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</si>
  <si>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</si>
  <si>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</si>
  <si>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</si>
  <si>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</si>
  <si>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</si>
  <si>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</si>
  <si>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</si>
  <si>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</si>
  <si>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</si>
  <si>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</si>
  <si>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</si>
  <si>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</si>
  <si>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</si>
  <si>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</si>
  <si>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</si>
  <si>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</si>
  <si>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</si>
  <si>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</si>
  <si>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</si>
  <si>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</si>
  <si>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</si>
  <si>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</si>
  <si>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</si>
  <si>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</si>
  <si>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</si>
  <si>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</si>
  <si>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</si>
  <si>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</si>
  <si>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</si>
  <si>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</si>
  <si>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</si>
  <si>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</si>
  <si>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</si>
  <si>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</si>
  <si>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</si>
  <si>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</si>
  <si>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</si>
  <si>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</si>
  <si>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</si>
  <si>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</si>
  <si>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</si>
  <si>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</si>
  <si>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</si>
  <si>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</si>
  <si>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</si>
  <si>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</si>
  <si>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</si>
  <si>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</si>
  <si>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</si>
  <si>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</si>
  <si>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</si>
  <si>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</si>
  <si>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</si>
  <si>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</si>
  <si>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</si>
  <si>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</si>
  <si>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</si>
  <si>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</si>
  <si>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</si>
  <si>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</si>
  <si>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</si>
  <si>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</si>
  <si>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</si>
  <si>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</si>
  <si>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</si>
  <si>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</si>
  <si>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</si>
  <si>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</si>
  <si>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</si>
  <si>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</si>
  <si>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</si>
  <si>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</si>
  <si>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</si>
  <si>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</si>
  <si>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</si>
  <si>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</si>
  <si>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</si>
  <si>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</si>
  <si>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</si>
  <si>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</si>
  <si>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</si>
  <si>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</si>
  <si>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</si>
  <si>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</si>
  <si>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</si>
  <si>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</si>
  <si>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</si>
  <si>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</si>
  <si>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</si>
  <si>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</si>
  <si>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</si>
  <si>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</si>
  <si>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</si>
  <si>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</si>
  <si>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</si>
  <si>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</si>
  <si>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</si>
  <si>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</si>
  <si>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</si>
  <si>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</si>
  <si>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</si>
  <si>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</si>
  <si>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</si>
  <si>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</si>
  <si>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</si>
  <si>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</si>
  <si>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</si>
  <si>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</si>
  <si>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</si>
  <si>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</si>
  <si>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</si>
  <si>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</si>
  <si>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</si>
  <si>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</si>
  <si>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</si>
  <si>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</si>
  <si>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</si>
  <si>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</si>
  <si>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</si>
  <si>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</si>
  <si>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</si>
  <si>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</si>
  <si>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</si>
  <si>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</si>
  <si>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</si>
  <si>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</si>
  <si>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</si>
  <si>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</si>
  <si>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</si>
  <si>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</si>
  <si>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</si>
  <si>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</si>
  <si>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</si>
  <si>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</si>
  <si>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</si>
  <si>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</si>
  <si>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</si>
  <si>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</si>
  <si>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</si>
  <si>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</si>
  <si>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</si>
  <si>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</si>
  <si>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</si>
  <si>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</si>
  <si>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</si>
  <si>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</si>
  <si>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</si>
  <si>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</si>
  <si>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</si>
  <si>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</si>
  <si>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</si>
  <si>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</si>
  <si>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</si>
  <si>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</si>
  <si>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</si>
  <si>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</si>
  <si>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</si>
  <si>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</si>
  <si>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</si>
  <si>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</si>
  <si>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</si>
  <si>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</si>
  <si>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</si>
  <si>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</si>
  <si>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</si>
  <si>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</si>
  <si>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</si>
  <si>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</si>
  <si>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</si>
  <si>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</si>
  <si>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</si>
  <si>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</si>
  <si>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</si>
  <si>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</si>
  <si>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</si>
  <si>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</si>
  <si>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</si>
  <si>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</si>
  <si>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</si>
  <si>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</si>
  <si>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</si>
  <si>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</si>
  <si>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</si>
  <si>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</si>
  <si>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</si>
  <si>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</si>
  <si>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</si>
  <si>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</si>
  <si>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</si>
  <si>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</si>
  <si>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</si>
  <si>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</si>
  <si>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</si>
  <si>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</si>
  <si>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</si>
  <si>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</si>
  <si>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</si>
  <si>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</si>
  <si>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</si>
  <si>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</si>
  <si>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</si>
  <si>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</si>
  <si>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</si>
  <si>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</si>
  <si>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</si>
  <si>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</si>
  <si>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</si>
  <si>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</si>
  <si>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</si>
  <si>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</si>
  <si>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</si>
  <si>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</si>
  <si>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</si>
  <si>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</si>
  <si>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</si>
  <si>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</si>
  <si>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</si>
  <si>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</si>
  <si>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</si>
  <si>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</si>
  <si>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</si>
  <si>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</si>
  <si>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</si>
  <si>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</si>
  <si>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</si>
  <si>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</si>
  <si>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</si>
  <si>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</si>
  <si>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</si>
  <si>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</si>
  <si>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</si>
  <si>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</si>
  <si>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</si>
  <si>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</si>
  <si>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</si>
  <si>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</si>
  <si>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</si>
  <si>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</si>
  <si>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</si>
  <si>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</si>
  <si>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</si>
  <si>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</si>
  <si>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</si>
  <si>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</si>
  <si>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</si>
  <si>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</si>
  <si>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</si>
  <si>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</si>
  <si>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</si>
  <si>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</si>
  <si>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</si>
  <si>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</si>
  <si>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</si>
  <si>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</si>
  <si>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</si>
  <si>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</si>
  <si>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</si>
  <si>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</si>
  <si>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</si>
  <si>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</si>
  <si>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</si>
  <si>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</si>
  <si>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</si>
  <si>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</si>
  <si>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</si>
  <si>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</si>
  <si>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</si>
  <si>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</si>
  <si>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</si>
  <si>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</si>
  <si>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</si>
  <si>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</si>
  <si>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</si>
  <si>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</si>
  <si>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</si>
  <si>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</si>
  <si>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</si>
  <si>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</si>
  <si>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</si>
  <si>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</si>
  <si>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</si>
  <si>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</si>
  <si>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</si>
  <si>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</si>
  <si>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</si>
  <si>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</si>
  <si>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</si>
  <si>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</si>
  <si>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</si>
  <si>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</si>
  <si>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</si>
  <si>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</si>
  <si>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</si>
  <si>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</si>
  <si>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</si>
  <si>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</si>
  <si>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</si>
  <si>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</si>
  <si>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</si>
  <si>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</si>
  <si>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</si>
  <si>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</si>
  <si>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</si>
  <si>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</si>
  <si>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</si>
  <si>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</si>
  <si>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</si>
  <si>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</si>
  <si>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</si>
  <si>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</si>
  <si>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</si>
  <si>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</si>
  <si>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</si>
  <si>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</si>
  <si>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</si>
  <si>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</si>
  <si>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</si>
  <si>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</si>
  <si>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</si>
  <si>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</si>
  <si>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</si>
  <si>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</si>
  <si>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</si>
  <si>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</si>
  <si>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</si>
  <si>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</si>
  <si>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</si>
  <si>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</si>
  <si>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</si>
  <si>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</si>
  <si>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</si>
  <si>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</si>
  <si>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</si>
  <si>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</si>
  <si>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</si>
  <si>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</si>
  <si>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</si>
  <si>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</si>
  <si>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</si>
  <si>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</si>
  <si>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</si>
  <si>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</si>
  <si>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</si>
  <si>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</si>
  <si>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</si>
  <si>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</si>
  <si>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</si>
  <si>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</si>
  <si>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</si>
  <si>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</si>
  <si>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</si>
  <si>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</si>
  <si>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</si>
  <si>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</si>
  <si>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</si>
  <si>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</si>
  <si>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</si>
  <si>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</si>
  <si>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</si>
  <si>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</si>
  <si>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</si>
  <si>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</si>
  <si>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</si>
  <si>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</si>
  <si>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</si>
  <si>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</si>
  <si>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</si>
  <si>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</si>
  <si>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</si>
  <si>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</si>
  <si>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</si>
  <si>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</si>
  <si>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</si>
  <si>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</si>
  <si>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</si>
  <si>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</si>
  <si>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</si>
  <si>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</si>
  <si>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</si>
  <si>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</si>
  <si>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</si>
  <si>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</si>
  <si>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</si>
  <si>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</si>
  <si>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</si>
  <si>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</si>
  <si>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</si>
  <si>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</si>
  <si>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</si>
  <si>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</si>
  <si>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</si>
  <si>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</si>
  <si>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</si>
  <si>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</si>
  <si>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</si>
  <si>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</si>
  <si>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</si>
  <si>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</si>
  <si>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</si>
  <si>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</si>
  <si>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</si>
  <si>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</si>
  <si>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</si>
  <si>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</si>
  <si>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</si>
  <si>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</si>
  <si>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</si>
  <si>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</si>
  <si>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</si>
  <si>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</si>
  <si>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</si>
  <si>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</si>
  <si>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</si>
  <si>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</si>
  <si>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</si>
  <si>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</si>
  <si>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</si>
  <si>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</si>
  <si>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</si>
  <si>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</si>
  <si>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</si>
  <si>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</si>
  <si>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</si>
  <si>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</si>
  <si>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</si>
  <si>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</si>
  <si>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</si>
  <si>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</si>
  <si>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</si>
  <si>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</si>
  <si>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</si>
  <si>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</si>
  <si>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</si>
  <si>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</si>
  <si>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</si>
  <si>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</si>
  <si>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</si>
  <si>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</si>
  <si>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</si>
  <si>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</si>
  <si>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</si>
  <si>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</si>
  <si>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</si>
  <si>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</si>
  <si>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</si>
  <si>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</si>
  <si>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</si>
  <si>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</si>
  <si>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</si>
  <si>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</si>
  <si>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</si>
  <si>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</si>
  <si>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</si>
  <si>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</si>
  <si>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</si>
  <si>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</si>
  <si>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</si>
  <si>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</si>
  <si>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</si>
  <si>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</si>
  <si>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</si>
  <si>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</si>
  <si>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</si>
  <si>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</si>
  <si>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</si>
  <si>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</si>
  <si>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</si>
  <si>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</si>
  <si>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</si>
  <si>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</si>
  <si>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</si>
  <si>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</si>
  <si>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</si>
  <si>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</si>
  <si>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</si>
  <si>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</si>
  <si>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</si>
  <si>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</si>
  <si>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</si>
  <si>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</si>
  <si>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</si>
  <si>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</si>
  <si>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</si>
  <si>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</si>
  <si>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</si>
  <si>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</si>
  <si>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</si>
  <si>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</si>
  <si>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</si>
  <si>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</si>
  <si>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</si>
  <si>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</si>
  <si>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</si>
  <si>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</si>
  <si>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</si>
  <si>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</si>
  <si>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</si>
  <si>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</si>
  <si>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</si>
  <si>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</si>
  <si>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</si>
  <si>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</si>
  <si>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</si>
  <si>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</si>
  <si>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</si>
  <si>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</si>
  <si>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</si>
  <si>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</si>
  <si>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</si>
  <si>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</si>
  <si>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</si>
  <si>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</si>
  <si>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</si>
  <si>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</si>
  <si>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</si>
  <si>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</si>
  <si>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</si>
  <si>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</si>
  <si>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</si>
  <si>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</si>
  <si>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</si>
  <si>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</si>
  <si>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</si>
  <si>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</si>
  <si>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</si>
  <si>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</si>
  <si>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</si>
  <si>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</si>
  <si>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</si>
  <si>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</si>
  <si>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</si>
  <si>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</si>
  <si>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</si>
  <si>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</si>
  <si>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</si>
  <si>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</si>
  <si>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</si>
  <si>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</si>
  <si>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</si>
  <si>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</si>
  <si>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</si>
  <si>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</si>
  <si>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</si>
  <si>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</si>
  <si>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</si>
  <si>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</si>
  <si>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</si>
  <si>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</si>
  <si>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</si>
  <si>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</si>
  <si>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</si>
  <si>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</si>
  <si>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</si>
  <si>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</si>
  <si>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</si>
  <si>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</si>
  <si>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</si>
  <si>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</si>
  <si>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</si>
  <si>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</si>
  <si>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</si>
  <si>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</si>
  <si>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</si>
  <si>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</si>
  <si>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</si>
  <si>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</si>
  <si>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</si>
  <si>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</si>
  <si>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</si>
  <si>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</si>
  <si>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</si>
  <si>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</si>
  <si>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</si>
  <si>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</si>
  <si>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</si>
  <si>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</si>
  <si>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</si>
  <si>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</si>
  <si>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</si>
  <si>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</si>
  <si>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</si>
  <si>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</si>
  <si>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</si>
  <si>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</si>
  <si>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</si>
  <si>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</si>
  <si>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</si>
  <si>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</si>
  <si>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</si>
  <si>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</si>
  <si>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</si>
  <si>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</si>
  <si>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</si>
  <si>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</si>
  <si>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</si>
  <si>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</si>
  <si>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</si>
  <si>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</si>
  <si>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</si>
  <si>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</si>
  <si>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</si>
  <si>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</si>
  <si>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</si>
  <si>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</si>
  <si>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</si>
  <si>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</si>
  <si>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</si>
  <si>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</si>
  <si>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</si>
  <si>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</si>
  <si>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</si>
  <si>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</si>
  <si>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</si>
  <si>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</si>
  <si>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</si>
  <si>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</si>
  <si>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</si>
  <si>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</si>
  <si>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</si>
  <si>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</si>
  <si>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</si>
  <si>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</si>
  <si>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</si>
  <si>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</si>
  <si>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</si>
  <si>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</si>
  <si>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</si>
  <si>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</si>
  <si>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</si>
  <si>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</si>
  <si>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</si>
  <si>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</si>
  <si>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</si>
  <si>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</si>
  <si>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</si>
  <si>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</si>
  <si>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</si>
  <si>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</si>
  <si>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</si>
  <si>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</si>
  <si>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</si>
  <si>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</si>
  <si>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</si>
  <si>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</si>
  <si>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</si>
  <si>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</si>
  <si>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</si>
  <si>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</si>
  <si>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</si>
  <si>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</si>
  <si>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</si>
  <si>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</si>
  <si>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</si>
  <si>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</si>
  <si>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</si>
  <si>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</si>
  <si>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</si>
  <si>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</si>
  <si>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</si>
  <si>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</si>
  <si>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</si>
  <si>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</si>
  <si>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</si>
  <si>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</si>
  <si>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</si>
  <si>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</si>
  <si>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</si>
  <si>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</si>
  <si>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</si>
  <si>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</si>
  <si>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</si>
  <si>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</si>
  <si>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</si>
  <si>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</si>
  <si>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</si>
  <si>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</si>
  <si>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</si>
  <si>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</si>
  <si>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</si>
  <si>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</si>
  <si>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</si>
  <si>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</si>
  <si>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</si>
  <si>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</si>
  <si>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</si>
  <si>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</si>
  <si>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</si>
  <si>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</si>
  <si>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</si>
  <si>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</si>
  <si>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</si>
  <si>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</si>
  <si>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</si>
  <si>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</si>
  <si>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</si>
  <si>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</si>
  <si>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</si>
  <si>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</si>
  <si>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</si>
  <si>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</si>
  <si>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</si>
  <si>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</si>
  <si>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</si>
  <si>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</si>
  <si>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</si>
  <si>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</si>
  <si>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</si>
  <si>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</si>
  <si>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</si>
  <si>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</si>
  <si>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</si>
  <si>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</si>
  <si>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</si>
  <si>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</si>
  <si>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</si>
  <si>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</si>
  <si>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</si>
  <si>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</si>
  <si>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</si>
  <si>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</si>
  <si>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</si>
  <si>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</si>
  <si>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</si>
  <si>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</si>
  <si>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</si>
  <si>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</si>
  <si>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</si>
  <si>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</si>
  <si>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</si>
  <si>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</si>
  <si>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</si>
  <si>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</si>
  <si>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</si>
  <si>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</si>
  <si>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</si>
  <si>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</si>
  <si>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</si>
  <si>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</si>
  <si>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</si>
  <si>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</si>
  <si>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</si>
  <si>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</si>
  <si>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</si>
  <si>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</si>
  <si>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</si>
  <si>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</si>
  <si>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</si>
  <si>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</si>
  <si>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</si>
  <si>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</si>
  <si>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</si>
  <si>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</si>
  <si>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</si>
  <si>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</si>
  <si>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</si>
  <si>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</si>
  <si>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</si>
  <si>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</si>
  <si>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</si>
  <si>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</si>
  <si>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</si>
  <si>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</si>
  <si>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</si>
  <si>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</si>
  <si>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</si>
  <si>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</si>
  <si>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</si>
  <si>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</si>
  <si>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</si>
  <si>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</si>
  <si>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</si>
  <si>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</si>
  <si>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</si>
  <si>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</si>
  <si>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</si>
  <si>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</si>
  <si>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</si>
  <si>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</si>
  <si>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</si>
  <si>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</si>
  <si>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</si>
  <si>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</si>
  <si>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</si>
  <si>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</si>
  <si>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</si>
  <si>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</si>
  <si>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</si>
  <si>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</si>
  <si>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</si>
  <si>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</si>
  <si>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</si>
  <si>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</si>
  <si>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</si>
  <si>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</si>
  <si>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</si>
  <si>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</si>
  <si>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</si>
  <si>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</si>
  <si>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</si>
  <si>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</si>
  <si>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</si>
  <si>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</si>
  <si>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</si>
  <si>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</si>
  <si>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</si>
  <si>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</si>
  <si>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</si>
  <si>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</si>
  <si>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</si>
  <si>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</si>
  <si>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</si>
  <si>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</si>
  <si>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</si>
  <si>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</si>
  <si>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</si>
  <si>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</si>
  <si>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</si>
  <si>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</si>
  <si>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</si>
  <si>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</si>
  <si>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</si>
  <si>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</si>
  <si>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</si>
  <si>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</si>
  <si>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</si>
  <si>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</si>
  <si>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</si>
  <si>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</si>
  <si>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</si>
  <si>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</si>
  <si>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</si>
  <si>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</si>
  <si>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</si>
  <si>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</si>
  <si>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</si>
  <si>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</si>
  <si>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</si>
  <si>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</si>
  <si>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</si>
  <si>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</si>
  <si>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</si>
  <si>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</si>
  <si>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</si>
  <si>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</si>
  <si>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</si>
  <si>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</si>
  <si>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</si>
  <si>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</si>
  <si>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</si>
  <si>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</si>
  <si>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</si>
  <si>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</si>
  <si>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</si>
  <si>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</si>
  <si>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</si>
  <si>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</si>
  <si>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</si>
  <si>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</si>
  <si>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</si>
  <si>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</si>
  <si>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</si>
  <si>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</si>
  <si>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</si>
  <si>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</si>
  <si>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</si>
  <si>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</si>
  <si>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</si>
  <si>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</si>
  <si>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</si>
  <si>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</si>
  <si>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</si>
  <si>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</si>
  <si>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</si>
  <si>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</si>
  <si>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</si>
  <si>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</si>
  <si>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</si>
  <si>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</si>
  <si>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</si>
  <si>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</si>
  <si>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</si>
  <si>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</si>
  <si>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</si>
  <si>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</si>
  <si>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</si>
  <si>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</si>
  <si>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</si>
  <si>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</si>
  <si>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</si>
  <si>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</si>
  <si>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</si>
  <si>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</si>
  <si>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</si>
  <si>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</si>
  <si>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</si>
  <si>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</si>
  <si>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</si>
  <si>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</si>
  <si>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</si>
  <si>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</si>
  <si>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</si>
  <si>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</si>
  <si>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</si>
  <si>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</si>
  <si>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</si>
  <si>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</si>
  <si>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</si>
  <si>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</si>
  <si>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</si>
  <si>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</si>
  <si>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</si>
  <si>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</si>
  <si>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</si>
  <si>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</si>
  <si>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</si>
  <si>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</si>
  <si>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</si>
  <si>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</si>
  <si>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</si>
  <si>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</si>
  <si>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</si>
  <si>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</si>
  <si>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</si>
  <si>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</si>
  <si>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</si>
  <si>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</si>
  <si>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</si>
  <si>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</si>
  <si>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</si>
  <si>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</si>
  <si>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</si>
  <si>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</si>
  <si>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</si>
  <si>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</si>
  <si>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</si>
  <si>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</si>
  <si>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</si>
  <si>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</si>
  <si>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</si>
  <si>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</si>
  <si>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</si>
  <si>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</si>
  <si>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</si>
  <si>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</si>
  <si>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</si>
  <si>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</si>
  <si>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</si>
  <si>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</si>
  <si>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</si>
  <si>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</si>
  <si>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</si>
  <si>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</si>
  <si>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</si>
  <si>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</si>
  <si>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</si>
  <si>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</si>
  <si>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</si>
  <si>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</si>
  <si>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</si>
  <si>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</si>
  <si>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</si>
  <si>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</si>
  <si>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</si>
  <si>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</si>
  <si>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</si>
  <si>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</si>
  <si>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</si>
  <si>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</si>
  <si>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</si>
  <si>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</si>
  <si>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</si>
  <si>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</si>
  <si>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</si>
  <si>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</si>
  <si>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</si>
  <si>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</si>
  <si>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</si>
  <si>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</si>
  <si>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</si>
  <si>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</si>
  <si>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</si>
  <si>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</si>
  <si>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</si>
  <si>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</si>
  <si>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</si>
  <si>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</si>
  <si>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</si>
  <si>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</si>
  <si>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</si>
  <si>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</si>
  <si>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</si>
  <si>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</si>
  <si>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</si>
  <si>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</si>
  <si>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</si>
  <si>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</si>
  <si>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</si>
  <si>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</si>
  <si>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</si>
  <si>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</si>
  <si>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</si>
  <si>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</si>
  <si>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</si>
  <si>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</si>
  <si>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</si>
  <si>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</si>
  <si>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</si>
  <si>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</si>
  <si>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</si>
  <si>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</si>
  <si>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</si>
  <si>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</si>
  <si>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</si>
  <si>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</si>
  <si>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</si>
  <si>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</si>
  <si>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</si>
  <si>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</si>
  <si>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</si>
  <si>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</si>
  <si>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</si>
  <si>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</si>
  <si>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</si>
  <si>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</si>
  <si>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</si>
  <si>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</si>
  <si>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</si>
  <si>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</si>
  <si>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</si>
  <si>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</si>
  <si>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</si>
  <si>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</si>
  <si>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</si>
  <si>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</si>
  <si>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</si>
  <si>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</si>
  <si>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</si>
  <si>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</si>
  <si>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</si>
  <si>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</si>
  <si>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</si>
  <si>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</si>
  <si>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</si>
  <si>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</si>
  <si>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</si>
  <si>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</si>
  <si>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</si>
  <si>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</si>
  <si>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</si>
  <si>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</si>
  <si>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</si>
  <si>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</si>
  <si>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</si>
  <si>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</si>
  <si>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</si>
  <si>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</si>
  <si>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</si>
  <si>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</si>
  <si>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</si>
  <si>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</si>
  <si>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</si>
  <si>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</si>
  <si>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</si>
  <si>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</si>
  <si>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</si>
  <si>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</si>
  <si>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</si>
  <si>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</si>
  <si>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</si>
  <si>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</si>
  <si>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</si>
  <si>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</si>
  <si>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</si>
  <si>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</si>
  <si>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</si>
  <si>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</si>
  <si>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</si>
  <si>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</si>
  <si>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</si>
  <si>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</si>
  <si>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</si>
  <si>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</si>
  <si>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</si>
  <si>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</si>
  <si>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</si>
  <si>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</si>
  <si>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</si>
  <si>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</si>
  <si>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</si>
  <si>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</si>
  <si>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</si>
  <si>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</si>
  <si>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</si>
  <si>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</si>
  <si>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</si>
  <si>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</si>
  <si>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</si>
  <si>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</si>
  <si>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</si>
  <si>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</si>
  <si>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</si>
  <si>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</si>
  <si>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</si>
  <si>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</si>
  <si>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</si>
  <si>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</si>
  <si>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</si>
  <si>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</si>
  <si>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</si>
  <si>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</si>
  <si>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</si>
  <si>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</si>
  <si>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</si>
  <si>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</si>
  <si>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</si>
  <si>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</si>
  <si>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</si>
  <si>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</si>
  <si>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</si>
  <si>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</si>
  <si>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</si>
  <si>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</si>
  <si>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</si>
  <si>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</si>
  <si>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</si>
  <si>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</si>
  <si>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</si>
  <si>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</si>
  <si>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</si>
  <si>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</si>
  <si>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</si>
  <si>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</si>
  <si>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</si>
  <si>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</si>
  <si>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</si>
  <si>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</si>
  <si>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</si>
  <si>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</si>
  <si>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</si>
  <si>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</si>
  <si>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</si>
  <si>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</si>
  <si>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</si>
  <si>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</si>
  <si>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</si>
  <si>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</si>
  <si>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</si>
  <si>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</si>
  <si>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</si>
  <si>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</si>
  <si>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</si>
  <si>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</si>
  <si>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</si>
  <si>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</si>
  <si>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</si>
  <si>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</si>
  <si>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</si>
  <si>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</si>
  <si>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</si>
  <si>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</si>
  <si>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</si>
  <si>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</si>
  <si>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</si>
  <si>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</si>
  <si>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</si>
  <si>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</si>
  <si>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</si>
  <si>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</si>
  <si>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</si>
  <si>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</si>
  <si>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</si>
  <si>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</si>
  <si>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</si>
  <si>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</si>
  <si>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</si>
  <si>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</si>
  <si>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</si>
  <si>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</si>
  <si>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</si>
  <si>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</si>
  <si>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</si>
  <si>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</si>
  <si>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</si>
  <si>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</si>
  <si>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</si>
  <si>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</si>
  <si>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</si>
  <si>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</si>
  <si>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</si>
  <si>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</si>
  <si>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</si>
  <si>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</si>
  <si>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</si>
  <si>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</si>
  <si>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</si>
  <si>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</si>
  <si>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</si>
  <si>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</si>
  <si>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</si>
  <si>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</si>
  <si>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</si>
  <si>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</si>
  <si>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</si>
  <si>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</si>
  <si>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</si>
  <si>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</si>
  <si>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</si>
  <si>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</si>
  <si>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</si>
  <si>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</si>
  <si>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</si>
  <si>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</si>
  <si>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</si>
  <si>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</si>
  <si>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</si>
  <si>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</si>
  <si>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</si>
  <si>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</si>
  <si>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</si>
  <si>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</si>
  <si>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</si>
  <si>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</si>
  <si>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</si>
  <si>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</si>
  <si>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</si>
  <si>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</si>
  <si>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</si>
  <si>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</si>
  <si>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</si>
  <si>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</si>
  <si>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</si>
  <si>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</si>
  <si>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</si>
  <si>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</si>
  <si>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</si>
  <si>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</si>
  <si>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</si>
  <si>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</si>
  <si>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</si>
  <si>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</si>
  <si>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</si>
  <si>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</si>
  <si>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</si>
  <si>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</si>
  <si>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</si>
  <si>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</si>
  <si>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</si>
  <si>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</si>
  <si>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</si>
  <si>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</si>
  <si>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</si>
  <si>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</si>
  <si>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</si>
  <si>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</si>
  <si>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</si>
  <si>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</si>
  <si>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</si>
  <si>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</si>
  <si>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</si>
  <si>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</si>
  <si>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</si>
  <si>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</si>
  <si>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</si>
  <si>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</si>
  <si>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</si>
  <si>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</si>
  <si>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</si>
  <si>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</si>
  <si>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</si>
  <si>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</si>
  <si>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</si>
  <si>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</si>
  <si>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</si>
  <si>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</si>
  <si>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</si>
  <si>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</si>
  <si>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</si>
  <si>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</si>
  <si>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</si>
  <si>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</si>
  <si>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</si>
  <si>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</si>
  <si>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</si>
  <si>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</si>
  <si>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</si>
  <si>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</si>
  <si>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</si>
  <si>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</si>
  <si>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</si>
  <si>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</si>
  <si>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</si>
  <si>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</si>
  <si>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</si>
  <si>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</si>
  <si>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</si>
  <si>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</si>
  <si>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</si>
  <si>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</si>
  <si>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</si>
  <si>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</si>
  <si>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</si>
  <si>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</si>
  <si>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</si>
  <si>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</si>
  <si>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</si>
  <si>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</si>
  <si>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</si>
  <si>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</si>
  <si>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</si>
  <si>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</si>
  <si>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</si>
  <si>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</si>
  <si>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</si>
  <si>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</si>
  <si>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</si>
  <si>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</si>
  <si>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</si>
  <si>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</si>
  <si>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</si>
  <si>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</si>
  <si>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</si>
  <si>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</si>
  <si>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</si>
  <si>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</si>
  <si>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</si>
  <si>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</si>
  <si>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</si>
  <si>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</si>
  <si>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</si>
  <si>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</si>
  <si>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</si>
  <si>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</si>
  <si>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</si>
  <si>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</si>
  <si>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</si>
  <si>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</si>
  <si>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</si>
  <si>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</si>
  <si>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</si>
  <si>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</si>
  <si>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</si>
  <si>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</si>
  <si>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</si>
  <si>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</si>
  <si>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</si>
  <si>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</si>
  <si>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</si>
  <si>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</si>
  <si>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</si>
  <si>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</si>
  <si>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</si>
  <si>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</si>
  <si>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</si>
  <si>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</si>
  <si>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</si>
  <si>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</si>
  <si>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</si>
  <si>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</si>
  <si>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</si>
  <si>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</si>
  <si>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</si>
  <si>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</si>
  <si>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</si>
  <si>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</si>
  <si>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</si>
  <si>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</si>
  <si>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</si>
  <si>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</si>
  <si>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</si>
  <si>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</si>
  <si>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</si>
  <si>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</si>
  <si>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</si>
  <si>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</si>
  <si>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</si>
  <si>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</si>
  <si>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</si>
  <si>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</si>
  <si>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</si>
  <si>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</si>
  <si>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</si>
  <si>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</si>
  <si>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</si>
  <si>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</si>
  <si>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</si>
  <si>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</si>
  <si>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</si>
  <si>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</si>
  <si>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</si>
  <si>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</si>
  <si>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</si>
  <si>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</si>
  <si>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</si>
  <si>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</si>
  <si>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</si>
  <si>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</si>
  <si>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</si>
  <si>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</si>
  <si>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</si>
  <si>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</si>
  <si>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</si>
  <si>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</si>
  <si>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</si>
  <si>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</si>
  <si>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</si>
  <si>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</si>
  <si>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</si>
  <si>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</si>
  <si>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</si>
  <si>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</si>
  <si>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</si>
  <si>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</si>
  <si>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</si>
  <si>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</si>
  <si>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</si>
  <si>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</si>
  <si>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</si>
  <si>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</si>
  <si>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</si>
  <si>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</si>
  <si>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</si>
  <si>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</si>
  <si>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</si>
  <si>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</si>
  <si>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</si>
  <si>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</si>
  <si>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</si>
  <si>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</si>
  <si>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</si>
  <si>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</si>
  <si>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</si>
  <si>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</si>
  <si>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</si>
  <si>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</si>
  <si>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</si>
  <si>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</si>
  <si>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</si>
  <si>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</si>
  <si>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</si>
  <si>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</si>
  <si>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</si>
  <si>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</si>
  <si>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</si>
  <si>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</si>
  <si>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</si>
  <si>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</si>
  <si>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</si>
  <si>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</si>
  <si>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</si>
  <si>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</si>
  <si>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</si>
  <si>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</si>
  <si>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</si>
  <si>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</si>
  <si>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</si>
  <si>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</si>
  <si>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</si>
  <si>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</si>
  <si>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</si>
  <si>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</si>
  <si>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</si>
  <si>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</si>
  <si>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</si>
  <si>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</si>
  <si>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</si>
  <si>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</si>
  <si>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</si>
  <si>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</si>
  <si>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</si>
  <si>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</si>
  <si>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</si>
  <si>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</si>
  <si>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</si>
  <si>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</si>
  <si>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</si>
  <si>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</si>
  <si>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</si>
  <si>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</si>
  <si>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</si>
  <si>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</si>
  <si>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</si>
  <si>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</si>
  <si>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</si>
  <si>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</si>
  <si>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</si>
  <si>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</si>
  <si>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</si>
  <si>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</si>
  <si>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</si>
  <si>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</si>
  <si>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</si>
  <si>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</si>
  <si>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</si>
  <si>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</si>
  <si>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</si>
  <si>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</si>
  <si>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</si>
  <si>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</si>
  <si>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</si>
  <si>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</si>
  <si>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</si>
  <si>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</si>
  <si>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</si>
  <si>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</si>
  <si>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</si>
  <si>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</si>
  <si>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</si>
  <si>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</si>
  <si>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</si>
  <si>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</si>
  <si>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</si>
  <si>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</si>
  <si>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</si>
  <si>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</si>
  <si>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</si>
  <si>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</si>
  <si>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</si>
  <si>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</si>
  <si>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</si>
  <si>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</si>
  <si>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</si>
  <si>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</si>
  <si>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</si>
  <si>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</si>
  <si>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</si>
  <si>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</si>
  <si>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</si>
  <si>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</si>
  <si>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</si>
  <si>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</si>
  <si>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</si>
  <si>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</si>
  <si>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</si>
  <si>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</si>
  <si>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</si>
  <si>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</si>
  <si>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</si>
  <si>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</si>
  <si>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</si>
  <si>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</si>
  <si>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</si>
  <si>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</si>
  <si>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</si>
  <si>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</si>
  <si>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</si>
  <si>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</si>
  <si>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</si>
  <si>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</si>
  <si>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</si>
  <si>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</si>
  <si>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</si>
  <si>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</si>
  <si>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</si>
  <si>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</si>
  <si>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</si>
  <si>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</si>
  <si>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</si>
  <si>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</si>
  <si>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</si>
  <si>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</si>
  <si>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</si>
  <si>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</si>
  <si>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</si>
  <si>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</si>
  <si>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</si>
  <si>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</si>
  <si>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</si>
  <si>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</si>
  <si>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</si>
  <si>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</si>
  <si>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</si>
  <si>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</si>
  <si>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</si>
  <si>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</si>
  <si>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</si>
  <si>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</si>
  <si>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</si>
  <si>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</si>
  <si>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</si>
  <si>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</si>
  <si>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</si>
  <si>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</si>
  <si>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</si>
  <si>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</si>
  <si>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</si>
  <si>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</si>
  <si>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</si>
  <si>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</si>
  <si>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</si>
  <si>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</si>
  <si>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</si>
  <si>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</si>
  <si>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</si>
  <si>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</si>
  <si>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</si>
  <si>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</si>
  <si>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</si>
  <si>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</si>
  <si>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</si>
  <si>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</si>
  <si>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</si>
  <si>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</si>
  <si>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</si>
  <si>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</si>
  <si>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</si>
  <si>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</si>
  <si>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</si>
  <si>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</si>
  <si>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</si>
  <si>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</si>
  <si>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</si>
  <si>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</si>
  <si>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</si>
  <si>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</si>
  <si>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</si>
  <si>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</si>
  <si>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</si>
  <si>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</si>
  <si>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</si>
  <si>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</si>
  <si>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</si>
  <si>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</si>
  <si>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</si>
  <si>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</si>
  <si>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</si>
  <si>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</si>
  <si>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</si>
  <si>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</si>
  <si>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</si>
  <si>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</si>
  <si>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</si>
  <si>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</si>
  <si>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</si>
  <si>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</si>
  <si>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</si>
  <si>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</si>
  <si>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</si>
  <si>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</si>
  <si>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</si>
  <si>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</si>
  <si>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</si>
  <si>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</si>
  <si>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</si>
  <si>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</si>
  <si>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</si>
  <si>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</si>
  <si>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</si>
  <si>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</si>
  <si>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</si>
  <si>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</si>
  <si>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</si>
  <si>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</si>
  <si>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</si>
  <si>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</si>
  <si>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</si>
  <si>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</si>
  <si>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</si>
  <si>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</si>
  <si>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</si>
  <si>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</si>
  <si>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</si>
  <si>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</si>
  <si>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</si>
  <si>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</si>
  <si>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</si>
  <si>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</si>
  <si>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</si>
  <si>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</si>
  <si>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</si>
  <si>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</si>
  <si>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</si>
  <si>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</si>
  <si>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</si>
  <si>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</si>
  <si>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</si>
  <si>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</si>
  <si>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</si>
  <si>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</si>
  <si>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</si>
  <si>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</si>
  <si>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</si>
  <si>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</si>
  <si>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</si>
  <si>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</si>
  <si>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</si>
  <si>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</si>
  <si>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</si>
  <si>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</si>
  <si>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</si>
  <si>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</si>
  <si>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</si>
  <si>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</si>
  <si>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</si>
  <si>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</si>
  <si>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</si>
  <si>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</si>
  <si>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</si>
  <si>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</si>
  <si>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</si>
  <si>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</si>
  <si>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</si>
  <si>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</si>
  <si>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</si>
  <si>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</si>
  <si>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</si>
  <si>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</si>
  <si>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</si>
  <si>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</si>
  <si>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</si>
  <si>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</si>
  <si>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</si>
  <si>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</si>
  <si>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</si>
  <si>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</si>
  <si>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</si>
  <si>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</si>
  <si>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</si>
  <si>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</si>
  <si>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</si>
  <si>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</si>
  <si>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</si>
  <si>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</si>
  <si>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</si>
  <si>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</si>
  <si>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</si>
  <si>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</si>
  <si>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</si>
  <si>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</si>
  <si>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</si>
  <si>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</si>
  <si>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</si>
  <si>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</si>
  <si>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</si>
  <si>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</si>
  <si>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</si>
  <si>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</si>
  <si>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</si>
  <si>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</si>
  <si>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</si>
  <si>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</si>
  <si>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</si>
  <si>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</si>
  <si>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</si>
  <si>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</si>
  <si>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</si>
  <si>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</si>
  <si>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</si>
  <si>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</si>
  <si>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</si>
  <si>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</si>
  <si>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</si>
  <si>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</si>
  <si>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</si>
  <si>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</si>
  <si>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</si>
  <si>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</si>
  <si>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</si>
  <si>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</si>
  <si>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</si>
  <si>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</si>
  <si>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</si>
  <si>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</si>
  <si>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</si>
  <si>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</si>
  <si>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</si>
  <si>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</si>
  <si>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</si>
  <si>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</si>
  <si>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</si>
  <si>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</si>
  <si>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</si>
  <si>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</si>
  <si>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</si>
  <si>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</si>
  <si>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</si>
  <si>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</si>
  <si>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</si>
  <si>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</si>
  <si>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</si>
  <si>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</si>
  <si>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</si>
  <si>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</si>
  <si>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</si>
  <si>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</si>
  <si>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</si>
  <si>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</si>
  <si>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</si>
  <si>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</si>
  <si>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</si>
  <si>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</si>
  <si>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</si>
  <si>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</si>
  <si>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</si>
  <si>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</si>
  <si>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</si>
  <si>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</si>
  <si>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</si>
  <si>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</si>
  <si>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</si>
  <si>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</si>
  <si>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</si>
  <si>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</si>
  <si>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</si>
  <si>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</si>
  <si>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</si>
  <si>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</si>
  <si>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</si>
  <si>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</si>
  <si>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</si>
  <si>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</si>
  <si>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</si>
  <si>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</si>
  <si>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</si>
  <si>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</si>
  <si>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</si>
  <si>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</si>
  <si>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</si>
  <si>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</si>
  <si>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</si>
  <si>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</si>
  <si>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</si>
  <si>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</si>
  <si>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</si>
  <si>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</si>
  <si>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</si>
  <si>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</si>
  <si>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</si>
  <si>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</si>
  <si>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</si>
  <si>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</si>
  <si>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</si>
  <si>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</si>
  <si>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</si>
  <si>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</si>
  <si>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</si>
  <si>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</si>
  <si>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</si>
  <si>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</si>
  <si>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</si>
  <si>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</si>
  <si>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</si>
  <si>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</si>
  <si>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</si>
  <si>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</si>
  <si>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</si>
  <si>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</si>
  <si>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</si>
  <si>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</si>
  <si>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</si>
  <si>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</si>
  <si>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</si>
  <si>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</si>
  <si>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</si>
  <si>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</si>
  <si>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</si>
  <si>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</si>
  <si>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</si>
  <si>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</si>
  <si>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</si>
  <si>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</si>
  <si>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</si>
  <si>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</si>
  <si>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</si>
  <si>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</si>
  <si>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</si>
  <si>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</si>
  <si>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</si>
  <si>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</si>
  <si>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</si>
  <si>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</si>
  <si>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</si>
  <si>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</si>
  <si>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</si>
  <si>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</si>
  <si>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</si>
  <si>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</si>
  <si>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</si>
  <si>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</si>
  <si>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</si>
  <si>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</si>
  <si>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</si>
  <si>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</si>
  <si>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</si>
  <si>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</si>
  <si>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</si>
  <si>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</si>
  <si>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</si>
  <si>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</si>
  <si>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</si>
  <si>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</si>
  <si>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</si>
  <si>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</si>
  <si>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</si>
  <si>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</si>
  <si>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</si>
  <si>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</si>
  <si>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</si>
  <si>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</si>
  <si>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</si>
  <si>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</si>
  <si>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</si>
  <si>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</si>
  <si>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</si>
  <si>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</si>
  <si>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</si>
  <si>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</si>
  <si>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</si>
  <si>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</si>
  <si>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</si>
  <si>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</si>
  <si>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</si>
  <si>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</si>
  <si>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</si>
  <si>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</si>
  <si>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</si>
  <si>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</si>
  <si>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</si>
  <si>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</si>
  <si>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</si>
  <si>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</si>
  <si>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</si>
  <si>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</si>
  <si>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</si>
  <si>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</si>
  <si>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</si>
  <si>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</si>
  <si>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</si>
  <si>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</si>
  <si>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</si>
  <si>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</si>
  <si>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</si>
  <si>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</si>
  <si>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</si>
  <si>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</si>
  <si>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</si>
  <si>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</si>
  <si>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</si>
  <si>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</si>
  <si>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</si>
  <si>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</si>
  <si>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</si>
  <si>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</si>
  <si>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</si>
  <si>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</si>
  <si>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</si>
  <si>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</si>
  <si>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</si>
  <si>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</si>
  <si>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</si>
  <si>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</si>
  <si>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</si>
  <si>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</si>
  <si>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</si>
  <si>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</si>
  <si>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</si>
  <si>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</si>
  <si>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</si>
  <si>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</si>
  <si>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</si>
  <si>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</si>
  <si>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</si>
  <si>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</si>
  <si>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</si>
  <si>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</si>
  <si>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</si>
  <si>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</si>
  <si>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</si>
  <si>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</si>
  <si>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</si>
  <si>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</si>
  <si>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</si>
  <si>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</si>
  <si>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</si>
  <si>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</si>
  <si>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</si>
  <si>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</si>
  <si>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</si>
  <si>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</si>
  <si>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</si>
  <si>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</si>
  <si>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</si>
  <si>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</si>
  <si>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</si>
  <si>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</si>
  <si>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</si>
  <si>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</si>
  <si>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</si>
  <si>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</si>
  <si>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</si>
  <si>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</si>
  <si>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</si>
  <si>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</si>
  <si>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</si>
  <si>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</si>
  <si>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</si>
  <si>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</si>
  <si>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</si>
  <si>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</si>
  <si>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</si>
  <si>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</si>
  <si>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</si>
  <si>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</si>
  <si>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</si>
  <si>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</si>
  <si>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</si>
  <si>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</si>
  <si>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</si>
  <si>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</si>
  <si>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</si>
  <si>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</si>
  <si>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</si>
  <si>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</si>
  <si>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</si>
  <si>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</si>
  <si>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</si>
  <si>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</si>
  <si>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</si>
  <si>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</si>
  <si>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</si>
  <si>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</si>
  <si>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</si>
  <si>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</si>
  <si>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</si>
  <si>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</si>
  <si>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</si>
  <si>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</si>
  <si>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</si>
  <si>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</si>
  <si>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</si>
  <si>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</si>
  <si>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</si>
  <si>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</si>
  <si>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</si>
  <si>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</si>
  <si>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</si>
  <si>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</si>
  <si>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</si>
  <si>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</si>
  <si>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</si>
  <si>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</si>
  <si>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</si>
  <si>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</si>
  <si>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</si>
  <si>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</si>
  <si>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</si>
  <si>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</si>
  <si>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</si>
  <si>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</si>
  <si>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</si>
  <si>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</si>
  <si>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</si>
  <si>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</si>
  <si>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</si>
  <si>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</si>
  <si>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</si>
  <si>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</si>
  <si>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</si>
  <si>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</si>
  <si>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</si>
  <si>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</si>
  <si>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</si>
  <si>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</si>
  <si>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</si>
  <si>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</si>
  <si>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</si>
  <si>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</si>
  <si>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</si>
  <si>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</si>
  <si>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</si>
  <si>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</si>
  <si>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</si>
  <si>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</si>
  <si>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</si>
  <si>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</si>
  <si>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</si>
  <si>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</si>
  <si>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</si>
  <si>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</si>
  <si>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</si>
  <si>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</si>
  <si>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</si>
  <si>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</si>
  <si>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</si>
  <si>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</si>
  <si>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</si>
  <si>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</si>
  <si>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</si>
  <si>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</si>
  <si>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</si>
  <si>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</si>
  <si>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</si>
  <si>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</si>
  <si>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</si>
  <si>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</si>
  <si>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</si>
  <si>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</si>
  <si>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</si>
  <si>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</si>
  <si>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</si>
  <si>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</si>
  <si>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</si>
  <si>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</si>
  <si>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</si>
  <si>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</si>
  <si>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</si>
  <si>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</si>
  <si>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</si>
  <si>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</si>
  <si>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</si>
  <si>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</si>
  <si>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</si>
  <si>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</si>
  <si>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</si>
  <si>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</si>
  <si>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</si>
  <si>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</si>
  <si>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</si>
  <si>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</si>
  <si>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</si>
  <si>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</si>
  <si>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</si>
  <si>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</si>
  <si>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</si>
  <si>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</si>
  <si>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</si>
  <si>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</si>
  <si>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</si>
  <si>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</si>
  <si>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</si>
  <si>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</si>
  <si>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</si>
  <si>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</si>
  <si>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</si>
  <si>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</si>
  <si>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</si>
  <si>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</si>
  <si>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</si>
  <si>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</si>
  <si>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</si>
  <si>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</si>
  <si>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</si>
  <si>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</si>
  <si>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</si>
  <si>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</si>
  <si>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</si>
  <si>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</si>
  <si>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</si>
  <si>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</si>
  <si>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</si>
  <si>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</si>
  <si>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</si>
  <si>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</si>
  <si>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</si>
  <si>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</si>
  <si>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</si>
  <si>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</si>
  <si>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</si>
  <si>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</si>
  <si>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</si>
  <si>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</si>
  <si>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</si>
  <si>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</si>
  <si>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</si>
  <si>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</si>
  <si>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</si>
  <si>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</si>
  <si>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</si>
  <si>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</si>
  <si>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</si>
  <si>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</si>
  <si>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</si>
  <si>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</si>
  <si>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</si>
  <si>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</si>
  <si>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</si>
  <si>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</si>
  <si>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</si>
  <si>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</si>
  <si>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</si>
  <si>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</si>
  <si>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</si>
  <si>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</si>
  <si>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</si>
  <si>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</si>
  <si>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</si>
  <si>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</si>
  <si>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</si>
  <si>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</si>
  <si>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</si>
  <si>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</si>
  <si>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</si>
  <si>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</si>
  <si>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</si>
  <si>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</si>
  <si>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</si>
  <si>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</si>
  <si>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</si>
  <si>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</si>
  <si>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</si>
  <si>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</si>
  <si>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</si>
  <si>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</si>
  <si>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</si>
  <si>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</si>
  <si>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</si>
  <si>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</si>
  <si>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</si>
  <si>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</si>
  <si>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</si>
  <si>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</si>
  <si>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</si>
  <si>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</si>
  <si>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</si>
  <si>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</si>
  <si>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</si>
  <si>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</si>
  <si>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</si>
  <si>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</si>
  <si>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</si>
  <si>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</si>
  <si>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</si>
  <si>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</si>
  <si>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</si>
  <si>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</si>
  <si>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</si>
  <si>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</si>
  <si>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</si>
  <si>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</si>
  <si>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</si>
  <si>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</si>
  <si>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</si>
  <si>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</si>
  <si>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</si>
  <si>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</si>
  <si>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</si>
  <si>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</si>
  <si>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</si>
  <si>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</si>
  <si>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</si>
  <si>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</si>
  <si>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</si>
  <si>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</si>
  <si>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</si>
  <si>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</si>
  <si>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</si>
  <si>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</si>
  <si>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</si>
  <si>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</si>
  <si>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</si>
  <si>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</si>
  <si>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</si>
  <si>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</si>
  <si>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</si>
  <si>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</si>
  <si>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</si>
  <si>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</si>
  <si>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</si>
  <si>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</si>
  <si>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</si>
  <si>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</si>
  <si>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</si>
  <si>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</si>
  <si>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</si>
  <si>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</si>
  <si>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</si>
  <si>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</si>
  <si>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</si>
  <si>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</si>
  <si>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</si>
  <si>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</si>
  <si>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</si>
  <si>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</si>
  <si>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</si>
  <si>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</si>
  <si>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</si>
  <si>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</si>
  <si>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</si>
  <si>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</si>
  <si>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</si>
  <si>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</si>
  <si>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</si>
  <si>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</si>
  <si>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</si>
  <si>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</si>
  <si>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</si>
  <si>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</si>
  <si>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</si>
  <si>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</si>
  <si>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</si>
  <si>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</si>
  <si>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</si>
  <si>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</si>
  <si>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</si>
  <si>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</si>
  <si>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</si>
  <si>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</si>
  <si>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</si>
  <si>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</si>
  <si>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</si>
  <si>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</si>
  <si>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</si>
  <si>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</si>
  <si>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</si>
  <si>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</si>
  <si>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</si>
  <si>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</si>
  <si>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</si>
  <si>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</si>
  <si>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</si>
  <si>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</si>
  <si>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</si>
  <si>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</si>
  <si>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</si>
  <si>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</si>
  <si>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</si>
  <si>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</si>
  <si>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</si>
  <si>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</si>
  <si>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</si>
  <si>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</si>
  <si>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</si>
  <si>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</si>
  <si>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</si>
  <si>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</si>
  <si>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</si>
  <si>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</si>
  <si>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</si>
  <si>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</si>
  <si>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</si>
  <si>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</si>
  <si>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</si>
  <si>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</si>
  <si>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</si>
  <si>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</si>
  <si>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</si>
  <si>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</si>
  <si>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</si>
  <si>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</si>
  <si>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</si>
  <si>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</si>
  <si>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</si>
  <si>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</si>
  <si>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</si>
  <si>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</si>
  <si>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</si>
  <si>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</si>
  <si>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</si>
  <si>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</si>
  <si>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</si>
  <si>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</si>
  <si>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</si>
  <si>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</si>
  <si>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</si>
  <si>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</si>
  <si>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</si>
  <si>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</si>
  <si>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</si>
  <si>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</si>
  <si>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</si>
  <si>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</si>
  <si>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</si>
  <si>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</si>
  <si>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</si>
  <si>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</si>
  <si>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</si>
  <si>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</si>
  <si>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</si>
  <si>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</si>
  <si>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</si>
  <si>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</si>
  <si>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</si>
  <si>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</si>
  <si>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</si>
  <si>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</si>
  <si>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</si>
  <si>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</si>
  <si>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</si>
  <si>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</si>
  <si>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</si>
  <si>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</si>
  <si>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</si>
  <si>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</si>
  <si>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</si>
  <si>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</si>
  <si>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</si>
  <si>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</si>
  <si>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</si>
  <si>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</si>
  <si>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</si>
  <si>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</si>
  <si>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</si>
  <si>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</si>
  <si>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</si>
  <si>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</si>
  <si>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</si>
  <si>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</si>
  <si>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</si>
  <si>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</si>
  <si>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</si>
  <si>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</si>
  <si>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</si>
  <si>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</si>
  <si>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</si>
  <si>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</si>
  <si>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</si>
  <si>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</si>
  <si>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</si>
  <si>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</si>
  <si>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</si>
  <si>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</si>
  <si>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</si>
  <si>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</si>
  <si>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</si>
  <si>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</si>
  <si>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</si>
  <si>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</si>
  <si>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</si>
  <si>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</si>
  <si>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</si>
  <si>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</si>
  <si>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</si>
  <si>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</si>
  <si>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</si>
  <si>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</si>
  <si>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</si>
  <si>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</si>
  <si>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</si>
  <si>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</si>
  <si>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</si>
  <si>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</si>
  <si>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</si>
  <si>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</si>
  <si>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</si>
  <si>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</si>
  <si>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</si>
  <si>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</si>
  <si>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</si>
  <si>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</si>
  <si>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</si>
  <si>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</si>
  <si>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</si>
  <si>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</si>
  <si>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</si>
  <si>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</si>
  <si>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</si>
  <si>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</si>
  <si>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</si>
  <si>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</si>
  <si>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</si>
  <si>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</si>
  <si>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</si>
  <si>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</si>
  <si>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</si>
  <si>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</si>
  <si>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</si>
  <si>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</si>
  <si>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</si>
  <si>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</si>
  <si>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</si>
  <si>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</si>
  <si>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</si>
  <si>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</si>
  <si>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</si>
  <si>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</si>
  <si>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</si>
  <si>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</si>
  <si>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</si>
  <si>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</si>
  <si>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</si>
  <si>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</si>
  <si>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</si>
  <si>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</si>
  <si>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</si>
  <si>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</si>
  <si>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</si>
  <si>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</si>
  <si>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</si>
  <si>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</si>
  <si>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</si>
  <si>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</si>
  <si>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</si>
  <si>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</si>
  <si>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</si>
  <si>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</si>
  <si>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</si>
  <si>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</si>
  <si>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</si>
  <si>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</si>
  <si>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</si>
  <si>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</si>
  <si>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</si>
  <si>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</si>
  <si>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</si>
  <si>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</si>
  <si>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</si>
  <si>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</si>
  <si>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</si>
  <si>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</si>
  <si>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</si>
  <si>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</si>
  <si>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</si>
  <si>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</si>
  <si>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</si>
  <si>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</si>
  <si>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</si>
  <si>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</si>
  <si>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</si>
  <si>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</si>
  <si>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</si>
  <si>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</si>
  <si>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</si>
  <si>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</si>
  <si>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</si>
  <si>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</si>
  <si>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</si>
  <si>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</si>
  <si>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</si>
  <si>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</si>
  <si>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</si>
  <si>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</si>
  <si>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</si>
  <si>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</si>
  <si>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</si>
  <si>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</si>
  <si>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</si>
  <si>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</si>
  <si>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</si>
  <si>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</si>
  <si>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</si>
  <si>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</si>
  <si>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</si>
  <si>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</si>
  <si>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</si>
  <si>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</si>
  <si>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</si>
  <si>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</si>
  <si>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</si>
  <si>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</si>
  <si>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</si>
  <si>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</si>
  <si>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</si>
  <si>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</si>
  <si>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</si>
  <si>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</si>
  <si>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</si>
  <si>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</si>
  <si>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</si>
  <si>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</si>
  <si>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</si>
  <si>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</si>
  <si>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</si>
  <si>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</si>
  <si>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</si>
  <si>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</si>
  <si>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</si>
  <si>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</si>
  <si>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</si>
  <si>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</si>
  <si>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</si>
  <si>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</si>
  <si>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</si>
  <si>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</si>
  <si>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</si>
  <si>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</si>
  <si>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</si>
  <si>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</si>
  <si>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</si>
  <si>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</si>
  <si>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</si>
  <si>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</si>
  <si>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</si>
  <si>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</si>
  <si>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</si>
  <si>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</si>
  <si>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</si>
  <si>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</si>
  <si>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</si>
  <si>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</si>
  <si>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</si>
  <si>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</si>
  <si>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</si>
  <si>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</si>
  <si>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</si>
  <si>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</si>
  <si>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</si>
  <si>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</si>
  <si>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</si>
  <si>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</si>
  <si>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</si>
  <si>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</si>
  <si>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</si>
  <si>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</si>
  <si>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</si>
  <si>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</si>
  <si>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</si>
  <si>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</si>
  <si>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</si>
  <si>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</si>
  <si>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</si>
  <si>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</si>
  <si>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</si>
  <si>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</si>
  <si>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</si>
  <si>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</si>
  <si>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</si>
  <si>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</si>
  <si>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</si>
  <si>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</si>
  <si>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</si>
  <si>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</si>
  <si>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</si>
  <si>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</si>
  <si>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</si>
  <si>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</si>
  <si>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</si>
  <si>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</si>
  <si>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</si>
  <si>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</si>
  <si>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</si>
  <si>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</si>
  <si>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</si>
  <si>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</si>
  <si>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</si>
  <si>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</si>
  <si>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</si>
  <si>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</si>
  <si>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</si>
  <si>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</si>
  <si>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</si>
  <si>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</si>
  <si>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</si>
  <si>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</si>
  <si>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</si>
  <si>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</si>
  <si>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</si>
  <si>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</si>
  <si>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</si>
  <si>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</si>
  <si>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</si>
  <si>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</si>
  <si>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</si>
  <si>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</si>
  <si>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</si>
  <si>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</si>
  <si>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</si>
  <si>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</si>
  <si>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</si>
  <si>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</si>
  <si>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</si>
  <si>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</si>
  <si>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</si>
  <si>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</si>
  <si>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</si>
  <si>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</si>
  <si>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</si>
  <si>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</si>
  <si>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</si>
  <si>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</si>
  <si>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</si>
  <si>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</si>
  <si>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</si>
  <si>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</si>
  <si>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</si>
  <si>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</si>
  <si>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</si>
  <si>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</si>
  <si>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</si>
  <si>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</si>
  <si>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</si>
  <si>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</si>
  <si>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</si>
  <si>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</si>
  <si>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</si>
  <si>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</si>
  <si>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</si>
  <si>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</si>
  <si>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</si>
  <si>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</si>
  <si>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</si>
  <si>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</si>
  <si>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</si>
  <si>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</si>
  <si>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</si>
  <si>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</si>
  <si>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</si>
  <si>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</si>
  <si>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</si>
  <si>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</si>
  <si>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</si>
  <si>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</si>
  <si>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</si>
  <si>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</si>
  <si>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</si>
  <si>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</si>
  <si>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</si>
  <si>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</si>
  <si>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</si>
  <si>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</si>
  <si>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</si>
  <si>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</si>
  <si>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</si>
  <si>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</si>
  <si>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</si>
  <si>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</si>
  <si>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</si>
  <si>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</si>
  <si>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</si>
  <si>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</si>
  <si>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</si>
  <si>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</si>
  <si>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</si>
  <si>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</si>
  <si>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</si>
  <si>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</si>
  <si>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</si>
  <si>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</si>
  <si>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</si>
  <si>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</si>
  <si>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</si>
  <si>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</si>
  <si>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</si>
  <si>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</si>
  <si>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</si>
  <si>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</si>
  <si>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</si>
  <si>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</si>
  <si>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</si>
  <si>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</si>
  <si>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</si>
  <si>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</si>
  <si>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</si>
  <si>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</si>
  <si>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</si>
  <si>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</si>
  <si>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</si>
  <si>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</si>
  <si>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</si>
  <si>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</si>
  <si>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</si>
  <si>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</si>
  <si>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</si>
  <si>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</si>
  <si>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</si>
  <si>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</si>
  <si>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</si>
  <si>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</si>
  <si>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</si>
  <si>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</si>
  <si>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</si>
  <si>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</si>
  <si>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</si>
  <si>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</si>
  <si>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</si>
  <si>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</si>
  <si>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</si>
  <si>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</si>
  <si>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</si>
  <si>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</si>
  <si>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</si>
  <si>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</si>
  <si>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</si>
  <si>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</si>
  <si>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</si>
  <si>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</si>
  <si>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</si>
  <si>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</si>
  <si>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</si>
  <si>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</si>
  <si>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</si>
  <si>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</si>
  <si>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</si>
  <si>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</si>
  <si>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</si>
  <si>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</si>
  <si>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</si>
  <si>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</si>
  <si>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</si>
  <si>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</si>
  <si>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</si>
  <si>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</si>
  <si>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</si>
  <si>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</si>
  <si>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</si>
  <si>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</si>
  <si>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</si>
  <si>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</si>
  <si>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</si>
  <si>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</si>
  <si>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</si>
  <si>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</si>
  <si>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</si>
  <si>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</si>
  <si>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</si>
  <si>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</si>
  <si>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</si>
  <si>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</si>
  <si>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</si>
  <si>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</si>
  <si>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</si>
  <si>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</si>
  <si>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</si>
  <si>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</si>
  <si>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</si>
  <si>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</si>
  <si>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</si>
  <si>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</si>
  <si>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</si>
  <si>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</si>
  <si>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</si>
  <si>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</si>
  <si>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</si>
  <si>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</si>
  <si>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</si>
  <si>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</si>
  <si>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</si>
  <si>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</si>
  <si>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</si>
  <si>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</si>
  <si>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</si>
  <si>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</si>
  <si>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</si>
  <si>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</si>
  <si>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</si>
  <si>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</si>
  <si>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</si>
  <si>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</si>
  <si>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</si>
  <si>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</si>
  <si>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</si>
  <si>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</si>
  <si>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</si>
  <si>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</si>
  <si>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</si>
  <si>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</si>
  <si>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</si>
  <si>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</si>
  <si>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</si>
  <si>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</si>
  <si>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</si>
  <si>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</si>
  <si>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</si>
  <si>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</si>
  <si>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</si>
  <si>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</si>
  <si>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</si>
  <si>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</si>
  <si>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</si>
  <si>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</si>
  <si>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</si>
  <si>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</si>
  <si>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</si>
  <si>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</si>
  <si>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</si>
  <si>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</si>
  <si>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</si>
  <si>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</si>
  <si>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</si>
  <si>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</si>
  <si>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</si>
  <si>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</si>
  <si>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</si>
  <si>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</si>
  <si>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</si>
  <si>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</si>
  <si>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</si>
  <si>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</si>
  <si>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</si>
  <si>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</si>
  <si>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</si>
  <si>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</si>
  <si>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</si>
  <si>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</si>
  <si>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</si>
  <si>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</si>
  <si>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</si>
  <si>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</si>
  <si>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</si>
  <si>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</si>
  <si>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</si>
  <si>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</si>
  <si>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</si>
  <si>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</si>
  <si>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</si>
  <si>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</si>
  <si>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</si>
  <si>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</si>
  <si>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</si>
  <si>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</si>
  <si>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</si>
  <si>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</si>
  <si>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</si>
  <si>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</si>
  <si>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</si>
  <si>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</si>
  <si>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</si>
  <si>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</si>
  <si>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</si>
  <si>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</si>
  <si>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</si>
  <si>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</si>
  <si>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</si>
  <si>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</si>
  <si>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</si>
  <si>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</si>
  <si>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</si>
  <si>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</si>
  <si>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</si>
  <si>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</si>
  <si>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</si>
  <si>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</si>
  <si>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</si>
  <si>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</si>
  <si>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</si>
  <si>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</si>
  <si>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</si>
  <si>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</si>
  <si>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</si>
  <si>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</si>
  <si>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</si>
  <si>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</si>
  <si>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</si>
  <si>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</si>
  <si>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</si>
  <si>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</si>
  <si>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</si>
  <si>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</si>
  <si>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</si>
  <si>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</si>
  <si>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</si>
  <si>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</si>
  <si>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</si>
  <si>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</si>
  <si>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</si>
  <si>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</si>
  <si>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</si>
  <si>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</si>
  <si>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</si>
  <si>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</si>
  <si>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</si>
  <si>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</si>
  <si>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</si>
  <si>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</si>
  <si>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</si>
  <si>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</si>
  <si>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</si>
  <si>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</si>
  <si>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</si>
  <si>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</si>
  <si>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</si>
  <si>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</si>
  <si>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</si>
  <si>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</si>
  <si>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</si>
  <si>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</si>
  <si>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</si>
  <si>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</si>
  <si>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</si>
  <si>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</si>
  <si>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</si>
  <si>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</si>
  <si>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</si>
  <si>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</si>
  <si>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</si>
  <si>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</si>
  <si>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</si>
  <si>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</si>
  <si>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</si>
  <si>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</si>
  <si>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</si>
  <si>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</si>
  <si>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</si>
  <si>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</si>
  <si>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</si>
  <si>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</si>
  <si>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</si>
  <si>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</si>
  <si>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</si>
  <si>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</si>
  <si>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</si>
  <si>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</si>
  <si>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</si>
  <si>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</si>
  <si>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</si>
  <si>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</si>
  <si>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</si>
  <si>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</si>
  <si>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</si>
  <si>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</si>
  <si>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</si>
  <si>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</si>
  <si>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</si>
  <si>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</si>
  <si>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</si>
  <si>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</si>
  <si>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</si>
  <si>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</si>
  <si>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</si>
  <si>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</si>
  <si>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</si>
  <si>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</si>
  <si>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</si>
  <si>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</si>
  <si>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</si>
  <si>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</si>
  <si>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</si>
  <si>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</si>
  <si>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</si>
  <si>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</si>
  <si>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</si>
  <si>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</si>
  <si>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</si>
  <si>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</si>
  <si>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</si>
  <si>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</si>
  <si>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</si>
  <si>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</si>
  <si>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</si>
  <si>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</si>
  <si>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</si>
  <si>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</si>
  <si>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</si>
  <si>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</si>
  <si>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</si>
  <si>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</si>
  <si>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</si>
  <si>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</si>
  <si>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</si>
  <si>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</si>
  <si>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</si>
  <si>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</si>
  <si>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</si>
  <si>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</si>
  <si>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</si>
  <si>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</si>
  <si>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</si>
  <si>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</si>
  <si>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</si>
  <si>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</si>
  <si>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</si>
  <si>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</si>
  <si>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</si>
  <si>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</si>
  <si>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</si>
  <si>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</si>
  <si>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</si>
  <si>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</si>
  <si>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</si>
  <si>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</si>
  <si>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</si>
  <si>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</si>
  <si>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</si>
  <si>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</si>
  <si>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</si>
  <si>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</si>
  <si>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</si>
  <si>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</si>
  <si>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</si>
  <si>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</si>
  <si>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</si>
  <si>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</si>
  <si>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</si>
  <si>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</si>
  <si>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</si>
  <si>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</si>
  <si>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</si>
  <si>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</si>
  <si>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</si>
  <si>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</si>
  <si>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</si>
  <si>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</si>
  <si>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</si>
  <si>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</si>
  <si>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</si>
  <si>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</si>
  <si>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</si>
  <si>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</si>
  <si>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</si>
  <si>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</si>
  <si>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</si>
  <si>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</si>
  <si>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</si>
  <si>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</si>
  <si>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</si>
  <si>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</si>
  <si>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</si>
  <si>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</si>
  <si>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</si>
  <si>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</si>
  <si>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</si>
  <si>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</si>
  <si>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</si>
  <si>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</si>
  <si>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</si>
  <si>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</si>
  <si>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</si>
  <si>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</si>
  <si>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</si>
  <si>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</si>
  <si>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</si>
  <si>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</si>
  <si>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</si>
  <si>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</si>
  <si>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</si>
  <si>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</si>
  <si>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</si>
  <si>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</si>
  <si>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</si>
  <si>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</si>
  <si>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</si>
  <si>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</si>
  <si>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</si>
  <si>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</si>
  <si>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</si>
  <si>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</si>
  <si>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</si>
  <si>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</si>
  <si>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</si>
  <si>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</si>
  <si>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</si>
  <si>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</si>
  <si>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</si>
  <si>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</si>
  <si>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</si>
  <si>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</si>
  <si>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</si>
  <si>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</si>
  <si>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</si>
  <si>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</si>
  <si>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</si>
  <si>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</si>
  <si>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</si>
  <si>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</si>
  <si>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</si>
  <si>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</si>
  <si>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</si>
  <si>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</si>
  <si>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</si>
  <si>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</si>
  <si>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</si>
  <si>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</si>
  <si>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</si>
  <si>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</si>
  <si>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</si>
  <si>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</si>
  <si>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</si>
  <si>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</si>
  <si>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</si>
  <si>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</si>
  <si>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</si>
  <si>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</si>
  <si>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</si>
  <si>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</si>
  <si>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</si>
  <si>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</si>
  <si>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</si>
  <si>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</si>
  <si>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</si>
  <si>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</si>
  <si>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</si>
  <si>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</si>
  <si>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</si>
  <si>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</si>
  <si>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</si>
  <si>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</si>
  <si>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</si>
  <si>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</si>
  <si>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</si>
  <si>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</si>
  <si>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</si>
  <si>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</si>
  <si>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</si>
  <si>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</si>
  <si>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</si>
  <si>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</si>
  <si>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</si>
  <si>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</si>
  <si>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</si>
  <si>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</si>
  <si>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</si>
  <si>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</si>
  <si>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</si>
  <si>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</si>
  <si>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</si>
  <si>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</si>
  <si>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</si>
  <si>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</si>
  <si>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</si>
  <si>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</si>
  <si>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</si>
  <si>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</si>
  <si>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</si>
  <si>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</si>
  <si>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</si>
  <si>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</si>
  <si>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</si>
  <si>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</si>
  <si>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</si>
  <si>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</si>
  <si>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</si>
  <si>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</si>
  <si>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</si>
  <si>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</si>
  <si>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</si>
  <si>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</si>
  <si>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</si>
  <si>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</si>
  <si>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</si>
  <si>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</si>
  <si>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</si>
  <si>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</si>
  <si>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</si>
  <si>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</si>
  <si>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</si>
  <si>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</si>
  <si>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</si>
  <si>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</si>
  <si>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</si>
  <si>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</si>
  <si>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</si>
  <si>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</si>
  <si>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</si>
  <si>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</si>
  <si>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</si>
  <si>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</si>
  <si>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</si>
  <si>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</si>
  <si>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</si>
  <si>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</si>
  <si>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</si>
  <si>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</si>
  <si>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</si>
  <si>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</si>
  <si>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</si>
  <si>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</si>
  <si>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</si>
  <si>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</si>
  <si>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</si>
  <si>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</si>
  <si>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</si>
  <si>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</si>
  <si>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</si>
  <si>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</si>
  <si>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</si>
  <si>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</si>
  <si>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</si>
  <si>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</si>
  <si>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</si>
  <si>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</si>
  <si>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</si>
  <si>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</si>
  <si>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</si>
  <si>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</si>
  <si>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</si>
  <si>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</si>
  <si>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</si>
  <si>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</si>
  <si>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</si>
  <si>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</si>
  <si>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</si>
  <si>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</si>
  <si>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</si>
  <si>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</si>
  <si>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</si>
  <si>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</si>
  <si>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</si>
  <si>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</si>
  <si>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</si>
  <si>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</si>
  <si>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</si>
  <si>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</si>
  <si>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</si>
  <si>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</si>
  <si>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</si>
  <si>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</si>
  <si>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</si>
  <si>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</si>
  <si>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</si>
  <si>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</si>
  <si>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</si>
  <si>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</si>
  <si>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</si>
  <si>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</si>
  <si>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</si>
  <si>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</si>
  <si>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</si>
  <si>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</si>
  <si>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</si>
  <si>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</si>
  <si>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</si>
  <si>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</si>
  <si>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</si>
  <si>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</si>
  <si>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</si>
  <si>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</si>
  <si>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</si>
  <si>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</si>
  <si>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</si>
  <si>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</si>
  <si>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</si>
  <si>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</si>
  <si>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</si>
  <si>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</si>
  <si>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</si>
  <si>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</si>
  <si>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</si>
  <si>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</si>
  <si>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</si>
  <si>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</si>
  <si>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</si>
  <si>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</si>
  <si>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</si>
  <si>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</si>
  <si>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</si>
  <si>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</si>
  <si>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</si>
  <si>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</si>
  <si>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</si>
  <si>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</si>
  <si>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</si>
  <si>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</si>
  <si>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</si>
  <si>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</si>
  <si>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</si>
  <si>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</si>
  <si>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</si>
  <si>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</si>
  <si>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</si>
  <si>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</si>
  <si>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</si>
  <si>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</si>
  <si>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</si>
  <si>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</si>
  <si>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</si>
  <si>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</si>
  <si>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</si>
  <si>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</si>
  <si>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</si>
  <si>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</si>
  <si>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</si>
  <si>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</si>
  <si>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</si>
  <si>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</si>
  <si>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</si>
  <si>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</si>
  <si>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</si>
  <si>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</si>
  <si>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</si>
  <si>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</si>
  <si>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</si>
  <si>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</si>
  <si>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</si>
  <si>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</si>
  <si>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</si>
  <si>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</si>
  <si>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</si>
  <si>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</si>
  <si>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</si>
  <si>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</si>
  <si>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</si>
  <si>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</si>
  <si>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</si>
  <si>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</si>
  <si>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</si>
  <si>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</si>
  <si>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</si>
  <si>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</si>
  <si>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</si>
  <si>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</si>
  <si>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</si>
  <si>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</si>
  <si>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</si>
  <si>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</si>
  <si>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</si>
  <si>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</si>
  <si>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</si>
  <si>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</si>
  <si>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</si>
  <si>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</si>
  <si>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</si>
  <si>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</si>
  <si>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</si>
  <si>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</si>
  <si>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</si>
  <si>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</si>
  <si>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</si>
  <si>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</si>
  <si>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</si>
  <si>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</si>
  <si>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</si>
  <si>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</si>
  <si>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</si>
  <si>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</si>
  <si>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</si>
  <si>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</si>
  <si>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</si>
  <si>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</si>
  <si>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</si>
  <si>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</si>
  <si>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</si>
  <si>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</si>
  <si>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</si>
  <si>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</si>
  <si>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</si>
  <si>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</si>
  <si>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</si>
  <si>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</si>
  <si>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</si>
  <si>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</si>
  <si>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</si>
  <si>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</si>
  <si>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</si>
  <si>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</si>
  <si>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</si>
  <si>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</si>
  <si>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</si>
  <si>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</si>
  <si>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</si>
  <si>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</si>
  <si>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</si>
  <si>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</si>
  <si>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</si>
  <si>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</si>
  <si>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</si>
  <si>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</si>
  <si>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</si>
  <si>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</si>
  <si>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</si>
  <si>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</si>
  <si>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</si>
  <si>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</si>
  <si>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</si>
  <si>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</si>
  <si>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</si>
  <si>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</si>
  <si>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</si>
  <si>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</si>
  <si>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</si>
  <si>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</si>
  <si>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</si>
  <si>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</si>
  <si>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</si>
  <si>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</si>
  <si>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</si>
  <si>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</si>
  <si>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</si>
  <si>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</si>
  <si>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</si>
  <si>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</si>
  <si>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</si>
  <si>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</si>
  <si>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</si>
  <si>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</si>
  <si>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</si>
  <si>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</si>
  <si>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</si>
  <si>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</si>
  <si>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</si>
  <si>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</si>
  <si>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</si>
  <si>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</si>
  <si>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</si>
  <si>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</si>
  <si>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</si>
  <si>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</si>
  <si>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</si>
  <si>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</si>
  <si>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</si>
  <si>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</si>
  <si>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</si>
  <si>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</si>
  <si>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</si>
  <si>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</si>
  <si>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</si>
  <si>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</si>
  <si>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</si>
  <si>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</si>
  <si>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</si>
  <si>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</si>
  <si>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</si>
  <si>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</si>
  <si>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</si>
  <si>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</si>
  <si>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</si>
  <si>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</si>
  <si>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</si>
  <si>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</si>
  <si>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</si>
  <si>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</si>
  <si>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</si>
  <si>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</si>
  <si>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</si>
  <si>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</si>
  <si>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</si>
  <si>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</si>
  <si>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</si>
  <si>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</si>
  <si>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</si>
  <si>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</si>
  <si>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</si>
  <si>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</si>
  <si>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</si>
  <si>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</si>
  <si>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</si>
  <si>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</si>
  <si>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</si>
  <si>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</si>
  <si>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</si>
  <si>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</si>
  <si>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</si>
  <si>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</si>
  <si>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</si>
  <si>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</si>
  <si>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</si>
  <si>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</si>
  <si>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</si>
  <si>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</si>
  <si>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</si>
  <si>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</si>
  <si>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</si>
  <si>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</si>
  <si>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</si>
  <si>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</si>
  <si>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</si>
  <si>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</si>
  <si>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</si>
  <si>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</si>
  <si>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</si>
  <si>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</si>
  <si>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</si>
  <si>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</si>
  <si>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</si>
  <si>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</si>
  <si>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</si>
  <si>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</si>
  <si>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</si>
  <si>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</si>
  <si>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</si>
  <si>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</si>
  <si>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</si>
  <si>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</si>
  <si>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</si>
  <si>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</si>
  <si>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</si>
  <si>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</si>
  <si>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</si>
  <si>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</si>
  <si>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</si>
  <si>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</si>
  <si>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</si>
  <si>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</si>
  <si>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</si>
  <si>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</si>
  <si>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</si>
  <si>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</si>
  <si>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</si>
  <si>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</si>
  <si>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</si>
  <si>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</si>
  <si>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</si>
  <si>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</si>
  <si>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</si>
  <si>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</si>
  <si>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</si>
  <si>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</si>
  <si>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</si>
  <si>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</si>
  <si>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</si>
  <si>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</si>
  <si>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</si>
  <si>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</si>
  <si>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</si>
  <si>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</si>
  <si>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</si>
  <si>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</si>
  <si>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</si>
  <si>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</si>
  <si>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</si>
  <si>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</si>
  <si>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</si>
  <si>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</si>
  <si>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</si>
  <si>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</si>
  <si>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</si>
  <si>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</si>
  <si>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</si>
  <si>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</si>
  <si>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</si>
  <si>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</si>
  <si>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</si>
  <si>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</si>
  <si>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</si>
  <si>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</si>
  <si>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</si>
  <si>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</si>
  <si>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</si>
  <si>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</si>
  <si>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</si>
  <si>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</si>
  <si>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</si>
  <si>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</si>
  <si>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</si>
  <si>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</si>
  <si>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</si>
  <si>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</si>
  <si>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</si>
  <si>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</si>
  <si>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</si>
  <si>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</si>
  <si>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</si>
  <si>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</si>
  <si>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</si>
  <si>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</si>
  <si>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</si>
  <si>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</si>
  <si>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</si>
  <si>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</si>
  <si>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</si>
  <si>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</si>
  <si>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</si>
  <si>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</si>
  <si>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</si>
  <si>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</si>
  <si>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</si>
  <si>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</si>
  <si>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</si>
  <si>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</si>
  <si>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</si>
  <si>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</si>
  <si>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</si>
  <si>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</si>
  <si>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</si>
  <si>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</si>
  <si>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</si>
  <si>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</si>
  <si>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</si>
  <si>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</si>
  <si>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</si>
  <si>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</si>
  <si>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</si>
  <si>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</si>
  <si>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</si>
  <si>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</si>
  <si>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</si>
  <si>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</si>
  <si>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</si>
  <si>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</si>
  <si>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</si>
  <si>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</si>
  <si>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</si>
  <si>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</si>
  <si>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</si>
  <si>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</si>
  <si>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</si>
  <si>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</si>
  <si>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</si>
  <si>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</si>
  <si>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</si>
  <si>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</si>
  <si>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</si>
  <si>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</si>
  <si>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</si>
  <si>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</si>
  <si>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</si>
  <si>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</si>
  <si>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</si>
  <si>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</si>
  <si>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</si>
  <si>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</si>
  <si>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</si>
  <si>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</si>
  <si>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</si>
  <si>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</si>
  <si>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</si>
  <si>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</si>
  <si>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</si>
  <si>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</si>
  <si>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</si>
  <si>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</si>
  <si>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</si>
  <si>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</si>
  <si>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</si>
  <si>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</si>
  <si>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</si>
  <si>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</si>
  <si>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</si>
  <si>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</si>
  <si>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</si>
  <si>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</si>
  <si>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</si>
  <si>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</si>
  <si>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</si>
  <si>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</si>
  <si>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</si>
  <si>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</si>
  <si>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</si>
  <si>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</si>
  <si>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</si>
  <si>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</si>
  <si>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</si>
  <si>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</si>
  <si>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</si>
  <si>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</si>
  <si>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</si>
  <si>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</si>
  <si>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</si>
  <si>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</si>
  <si>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</si>
  <si>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</si>
  <si>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</si>
  <si>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</si>
  <si>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</si>
  <si>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</si>
  <si>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</si>
  <si>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</si>
  <si>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</si>
  <si>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</si>
  <si>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</si>
  <si>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</si>
  <si>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</si>
  <si>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</si>
  <si>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</si>
  <si>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</si>
  <si>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</si>
  <si>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</si>
  <si>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</si>
  <si>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</si>
  <si>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</si>
  <si>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</si>
  <si>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</si>
  <si>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</si>
  <si>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</si>
  <si>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</si>
  <si>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</si>
  <si>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</si>
  <si>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</si>
  <si>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</si>
  <si>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</si>
  <si>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</si>
  <si>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</si>
  <si>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</si>
  <si>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</si>
  <si>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</si>
  <si>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</si>
  <si>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</si>
  <si>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</si>
  <si>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</si>
  <si>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</si>
  <si>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</si>
  <si>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</si>
  <si>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</si>
  <si>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</si>
  <si>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</si>
  <si>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</si>
  <si>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</si>
  <si>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</si>
  <si>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</si>
  <si>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</si>
  <si>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</si>
  <si>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</si>
  <si>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</si>
  <si>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</si>
  <si>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</si>
  <si>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</si>
  <si>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</si>
  <si>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</si>
  <si>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</si>
  <si>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</si>
  <si>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</si>
  <si>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</si>
  <si>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</si>
  <si>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</si>
  <si>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</si>
  <si>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</si>
  <si>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</si>
  <si>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</si>
  <si>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</si>
  <si>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</si>
  <si>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</si>
  <si>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</si>
  <si>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</si>
  <si>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</si>
  <si>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</si>
  <si>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</si>
  <si>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</si>
  <si>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</si>
  <si>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</si>
  <si>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</si>
  <si>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</si>
  <si>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</si>
  <si>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</si>
  <si>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</si>
  <si>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</si>
  <si>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</si>
  <si>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</si>
  <si>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</si>
  <si>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</si>
  <si>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</si>
  <si>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</si>
  <si>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</si>
  <si>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</si>
  <si>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</si>
  <si>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</si>
  <si>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</si>
  <si>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</si>
  <si>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</si>
  <si>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</si>
  <si>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</si>
  <si>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</si>
  <si>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</si>
  <si>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</si>
  <si>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</si>
  <si>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</si>
  <si>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</si>
  <si>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</si>
  <si>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</si>
  <si>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</si>
  <si>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</si>
  <si>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</si>
  <si>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</si>
  <si>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</si>
  <si>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</si>
  <si>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</si>
  <si>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</si>
  <si>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</si>
  <si>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</si>
  <si>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</si>
  <si>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</si>
  <si>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</si>
  <si>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</si>
  <si>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</si>
  <si>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</si>
  <si>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</si>
  <si>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</si>
  <si>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</si>
  <si>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</si>
  <si>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</si>
  <si>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</si>
  <si>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</si>
  <si>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</si>
  <si>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</si>
  <si>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</si>
  <si>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</si>
  <si>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</si>
  <si>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</si>
  <si>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</si>
  <si>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</si>
  <si>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</si>
  <si>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</si>
  <si>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</si>
  <si>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</si>
  <si>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</si>
  <si>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</si>
  <si>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</si>
  <si>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</si>
  <si>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</si>
  <si>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</si>
  <si>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</si>
  <si>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</si>
  <si>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</si>
  <si>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</si>
  <si>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</si>
  <si>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</si>
  <si>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</si>
  <si>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</si>
  <si>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</si>
  <si>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</si>
  <si>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</si>
  <si>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</si>
  <si>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</si>
  <si>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</si>
  <si>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</si>
  <si>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</si>
  <si>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</si>
  <si>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</si>
  <si>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</si>
  <si>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</si>
  <si>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</si>
  <si>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</si>
  <si>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</si>
  <si>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</si>
  <si>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</si>
  <si>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</si>
  <si>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</si>
  <si>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</si>
  <si>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</si>
  <si>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</si>
  <si>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</si>
  <si>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</si>
  <si>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</si>
  <si>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</si>
  <si>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</si>
  <si>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</si>
  <si>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</si>
  <si>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</si>
  <si>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</si>
  <si>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</si>
  <si>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</si>
  <si>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</si>
  <si>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</si>
  <si>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</si>
  <si>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</si>
  <si>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</si>
  <si>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</si>
  <si>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</si>
  <si>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</si>
  <si>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</si>
  <si>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</si>
  <si>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</si>
  <si>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</si>
  <si>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</si>
  <si>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</si>
  <si>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</si>
  <si>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</si>
  <si>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</si>
  <si>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</si>
  <si>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</si>
  <si>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</si>
  <si>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</si>
  <si>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</si>
  <si>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</si>
  <si>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</si>
  <si>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</si>
  <si>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</si>
  <si>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</si>
  <si>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</si>
  <si>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</si>
  <si>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</si>
  <si>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</si>
  <si>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</si>
  <si>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</si>
  <si>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</si>
  <si>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</si>
  <si>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</si>
  <si>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</si>
  <si>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</si>
  <si>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</si>
  <si>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</si>
  <si>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</si>
  <si>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</si>
  <si>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</si>
  <si>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</si>
  <si>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</si>
  <si>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</si>
  <si>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</si>
  <si>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</si>
  <si>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</si>
  <si>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</si>
  <si>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</si>
  <si>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</si>
  <si>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</si>
  <si>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</si>
  <si>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</si>
  <si>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</si>
  <si>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</si>
  <si>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</si>
  <si>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</si>
  <si>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</si>
  <si>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</si>
  <si>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</si>
  <si>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</si>
  <si>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</si>
  <si>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</si>
  <si>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</si>
  <si>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</si>
  <si>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</si>
  <si>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</si>
  <si>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</si>
  <si>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</si>
  <si>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</si>
  <si>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</si>
  <si>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</si>
  <si>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</si>
  <si>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</si>
  <si>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</si>
  <si>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</si>
  <si>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</si>
  <si>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</si>
  <si>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</si>
  <si>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</si>
  <si>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</si>
  <si>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</si>
  <si>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</si>
  <si>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</si>
  <si>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</si>
  <si>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</si>
  <si>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</si>
  <si>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</si>
  <si>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</si>
  <si>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</si>
  <si>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</si>
  <si>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</si>
  <si>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</si>
  <si>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</si>
  <si>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</si>
  <si>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</si>
  <si>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</si>
  <si>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</si>
  <si>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</si>
  <si>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</si>
  <si>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</si>
  <si>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</si>
  <si>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</si>
  <si>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</si>
  <si>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</si>
  <si>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</si>
  <si>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</si>
  <si>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</si>
  <si>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</si>
  <si>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</si>
  <si>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</si>
  <si>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</si>
  <si>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</si>
  <si>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</si>
  <si>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</si>
  <si>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</si>
  <si>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</si>
  <si>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</si>
  <si>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</si>
  <si>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</si>
  <si>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</si>
  <si>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</si>
  <si>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</si>
  <si>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</si>
  <si>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</si>
  <si>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</si>
  <si>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</si>
  <si>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</si>
  <si>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</si>
  <si>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</si>
  <si>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</si>
  <si>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</si>
  <si>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</si>
  <si>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</si>
  <si>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</si>
  <si>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</si>
  <si>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</si>
  <si>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</si>
  <si>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</si>
  <si>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</si>
  <si>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</si>
  <si>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</si>
  <si>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</si>
  <si>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</si>
  <si>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</si>
  <si>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</si>
  <si>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</si>
  <si>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</si>
  <si>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</si>
  <si>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</si>
  <si>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</si>
  <si>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</si>
  <si>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</si>
  <si>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</si>
  <si>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</si>
  <si>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</si>
  <si>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</si>
  <si>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</si>
  <si>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</si>
  <si>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</si>
  <si>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</si>
  <si>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</si>
  <si>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</si>
  <si>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</si>
  <si>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</si>
  <si>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</si>
  <si>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</si>
  <si>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</si>
  <si>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</si>
  <si>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</si>
  <si>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</si>
  <si>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</si>
  <si>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</si>
  <si>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</si>
  <si>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</si>
  <si>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</si>
  <si>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</si>
  <si>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</si>
  <si>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</si>
  <si>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</si>
  <si>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</si>
  <si>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</si>
  <si>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</si>
  <si>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</si>
  <si>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</si>
  <si>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</si>
  <si>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</si>
  <si>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</si>
  <si>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</si>
  <si>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</si>
  <si>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</si>
  <si>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</si>
  <si>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</si>
  <si>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</si>
  <si>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</si>
  <si>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</si>
  <si>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</si>
  <si>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</si>
  <si>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</si>
  <si>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</si>
  <si>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</si>
  <si>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</si>
  <si>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</si>
  <si>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</si>
  <si>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</si>
  <si>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</si>
  <si>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</si>
  <si>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</si>
  <si>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</si>
  <si>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</si>
  <si>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</si>
  <si>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</si>
  <si>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</si>
  <si>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</si>
  <si>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</si>
  <si>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</si>
  <si>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</si>
  <si>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</si>
  <si>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</si>
  <si>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</si>
  <si>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</si>
  <si>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</si>
  <si>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</si>
  <si>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</si>
  <si>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</si>
  <si>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</si>
  <si>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</si>
  <si>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</si>
  <si>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</si>
  <si>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</si>
  <si>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</si>
  <si>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</si>
  <si>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</si>
  <si>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</si>
  <si>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</si>
  <si>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</si>
  <si>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</si>
  <si>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</si>
  <si>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</si>
  <si>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</si>
  <si>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</si>
  <si>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</si>
  <si>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</si>
  <si>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</si>
  <si>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</si>
  <si>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</si>
  <si>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</si>
  <si>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</si>
  <si>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</si>
  <si>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</si>
  <si>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</si>
  <si>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</si>
  <si>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</si>
  <si>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</si>
  <si>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</si>
  <si>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</si>
  <si>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</si>
  <si>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</si>
  <si>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</si>
  <si>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</si>
  <si>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</si>
  <si>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</si>
  <si>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</si>
  <si>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</si>
  <si>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</si>
  <si>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</si>
  <si>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</si>
  <si>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</si>
  <si>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</si>
  <si>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</si>
  <si>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</si>
  <si>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</si>
  <si>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</si>
  <si>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</si>
  <si>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</si>
  <si>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</si>
  <si>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</si>
  <si>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</si>
  <si>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</si>
  <si>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</si>
  <si>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</si>
  <si>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</si>
  <si>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</si>
  <si>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</si>
  <si>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</si>
  <si>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</si>
  <si>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</si>
  <si>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</si>
  <si>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</si>
  <si>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</si>
  <si>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</si>
  <si>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</si>
  <si>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</si>
  <si>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</si>
  <si>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</si>
  <si>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</si>
  <si>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</si>
  <si>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</si>
  <si>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</si>
  <si>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</si>
  <si>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</si>
  <si>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</si>
  <si>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</si>
  <si>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</si>
  <si>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</si>
  <si>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</si>
  <si>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</si>
  <si>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</si>
  <si>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</si>
  <si>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</si>
  <si>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</si>
  <si>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</si>
  <si>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</si>
  <si>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</si>
  <si>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</si>
  <si>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</si>
  <si>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</si>
  <si>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</si>
  <si>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</si>
  <si>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</si>
  <si>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</si>
  <si>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</si>
  <si>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</si>
  <si>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</si>
  <si>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</si>
  <si>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</si>
  <si>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</si>
  <si>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</si>
  <si>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</si>
  <si>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</si>
  <si>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</si>
  <si>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</si>
  <si>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</si>
  <si>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</si>
  <si>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</si>
  <si>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</si>
  <si>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</si>
  <si>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</si>
  <si>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</si>
  <si>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</si>
  <si>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</si>
  <si>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</si>
  <si>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</si>
  <si>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</si>
  <si>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</si>
  <si>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</si>
  <si>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</si>
  <si>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</si>
  <si>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</si>
  <si>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</si>
  <si>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</si>
  <si>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</si>
  <si>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</si>
  <si>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</si>
  <si>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</si>
  <si>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</si>
  <si>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</si>
  <si>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</si>
  <si>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</si>
  <si>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</si>
  <si>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</si>
  <si>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</si>
  <si>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</si>
  <si>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</si>
  <si>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</si>
  <si>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</si>
  <si>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</si>
  <si>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</si>
  <si>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</si>
  <si>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</si>
  <si>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</si>
  <si>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</si>
  <si>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</si>
  <si>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</si>
  <si>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</si>
  <si>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</si>
  <si>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</si>
  <si>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</si>
  <si>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</si>
  <si>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</si>
  <si>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</si>
  <si>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</si>
  <si>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</si>
  <si>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</si>
  <si>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</si>
  <si>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</si>
  <si>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</si>
  <si>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</si>
  <si>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</si>
  <si>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</si>
  <si>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</si>
  <si>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</si>
  <si>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</si>
  <si>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</si>
  <si>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</si>
  <si>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</si>
  <si>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</si>
  <si>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</si>
  <si>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</si>
  <si>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</si>
  <si>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</si>
  <si>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</si>
  <si>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</si>
  <si>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</si>
  <si>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</si>
  <si>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</si>
  <si>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</si>
  <si>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</si>
  <si>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</si>
  <si>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</si>
  <si>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</si>
  <si>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</si>
  <si>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</si>
  <si>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</si>
  <si>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</si>
  <si>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</si>
  <si>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</si>
  <si>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</si>
  <si>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</si>
  <si>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</si>
  <si>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</si>
  <si>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</si>
  <si>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</si>
  <si>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</si>
  <si>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</si>
  <si>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</si>
  <si>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</si>
  <si>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</si>
  <si>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</si>
  <si>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</si>
  <si>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</si>
  <si>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</si>
  <si>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</si>
  <si>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</si>
  <si>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</si>
  <si>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</si>
  <si>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</si>
  <si>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</si>
  <si>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</si>
  <si>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</si>
  <si>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</si>
  <si>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</si>
  <si>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</si>
  <si>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</si>
  <si>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</si>
  <si>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</si>
  <si>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</si>
  <si>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</si>
  <si>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</si>
  <si>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</si>
  <si>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</si>
  <si>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</si>
  <si>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</si>
  <si>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</si>
  <si>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</si>
  <si>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</si>
  <si>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</si>
  <si>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</si>
  <si>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</si>
  <si>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</si>
  <si>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</si>
  <si>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</si>
  <si>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</si>
  <si>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</si>
  <si>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</si>
  <si>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</si>
  <si>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</si>
  <si>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</si>
  <si>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</si>
  <si>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</si>
  <si>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</si>
  <si>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</si>
  <si>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</si>
  <si>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</si>
  <si>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</si>
  <si>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</si>
  <si>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</si>
  <si>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</si>
  <si>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</si>
  <si>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</si>
  <si>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</si>
  <si>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</si>
  <si>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</si>
  <si>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</si>
  <si>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</si>
  <si>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</si>
  <si>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</si>
  <si>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</si>
  <si>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</si>
  <si>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</si>
  <si>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</si>
  <si>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</si>
  <si>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</si>
  <si>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</si>
  <si>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</si>
  <si>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</si>
  <si>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</si>
  <si>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</si>
  <si>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</si>
  <si>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</si>
  <si>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</si>
  <si>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</si>
  <si>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</si>
  <si>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</si>
  <si>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</si>
  <si>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</si>
  <si>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</si>
  <si>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</si>
  <si>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</si>
  <si>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</si>
  <si>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</si>
  <si>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</si>
  <si>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</si>
  <si>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</si>
  <si>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</si>
  <si>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</si>
  <si>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</si>
  <si>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</si>
  <si>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</si>
  <si>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</si>
  <si>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</si>
  <si>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</si>
  <si>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</si>
  <si>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</si>
  <si>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</si>
  <si>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</si>
  <si>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</si>
  <si>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</si>
  <si>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</si>
  <si>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</si>
  <si>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</si>
  <si>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</si>
  <si>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</si>
  <si>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</si>
  <si>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</si>
  <si>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</si>
  <si>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</si>
  <si>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</si>
  <si>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</si>
  <si>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</si>
  <si>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</si>
  <si>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</si>
  <si>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</si>
  <si>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</si>
  <si>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</si>
  <si>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</si>
  <si>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</si>
  <si>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</si>
  <si>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</si>
  <si>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</si>
  <si>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</si>
  <si>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</si>
  <si>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</si>
  <si>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</si>
  <si>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</si>
  <si>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</si>
  <si>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</si>
  <si>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</si>
  <si>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</si>
  <si>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</si>
  <si>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</si>
  <si>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</si>
  <si>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</si>
  <si>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</si>
  <si>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</si>
  <si>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</si>
  <si>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</si>
  <si>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</si>
  <si>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</si>
  <si>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</si>
  <si>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</si>
  <si>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</si>
  <si>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</si>
  <si>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</si>
  <si>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</si>
  <si>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</si>
  <si>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</si>
  <si>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</si>
  <si>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</si>
  <si>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</si>
  <si>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</si>
  <si>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</si>
  <si>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</si>
  <si>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</si>
  <si>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</si>
  <si>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</si>
  <si>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</si>
  <si>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</si>
  <si>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</si>
  <si>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</si>
  <si>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</si>
  <si>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</si>
  <si>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</si>
  <si>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</si>
  <si>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</si>
  <si>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</si>
  <si>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</si>
  <si>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</si>
  <si>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</si>
  <si>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</si>
  <si>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</si>
  <si>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</si>
  <si>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</si>
  <si>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</si>
  <si>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</si>
  <si>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</si>
  <si>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</si>
  <si>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</si>
  <si>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</si>
  <si>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</si>
  <si>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</si>
  <si>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</si>
  <si>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</si>
  <si>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</si>
  <si>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</si>
  <si>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</si>
  <si>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</si>
  <si>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</si>
  <si>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</si>
  <si>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</si>
  <si>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</si>
  <si>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</si>
  <si>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</si>
  <si>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</si>
  <si>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</si>
  <si>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</si>
  <si>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</si>
  <si>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</si>
  <si>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</si>
  <si>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</si>
  <si>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</si>
  <si>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</si>
  <si>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</si>
  <si>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</si>
  <si>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</si>
  <si>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</si>
  <si>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</si>
  <si>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</si>
  <si>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</si>
  <si>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</si>
  <si>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</si>
  <si>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</si>
  <si>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</si>
  <si>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</si>
  <si>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</si>
  <si>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</si>
  <si>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</si>
  <si>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</si>
  <si>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</si>
  <si>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</si>
  <si>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</si>
  <si>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</si>
  <si>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</si>
  <si>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</si>
  <si>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</si>
  <si>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</si>
  <si>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</si>
  <si>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</si>
  <si>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</si>
  <si>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</si>
  <si>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</si>
  <si>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</si>
  <si>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</si>
  <si>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</si>
  <si>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</si>
  <si>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</si>
  <si>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</si>
  <si>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</si>
  <si>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</si>
  <si>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</si>
  <si>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</si>
  <si>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</si>
  <si>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</si>
  <si>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</si>
  <si>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</si>
  <si>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</si>
  <si>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</si>
  <si>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</si>
  <si>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</si>
  <si>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</si>
  <si>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</si>
  <si>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</si>
  <si>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</si>
  <si>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</si>
  <si>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</si>
  <si>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</si>
  <si>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</si>
  <si>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</si>
  <si>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</si>
  <si>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</si>
  <si>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</si>
  <si>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</si>
  <si>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</si>
  <si>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</si>
  <si>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</si>
  <si>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</si>
  <si>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</si>
  <si>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</si>
  <si>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</si>
  <si>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</si>
  <si>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</si>
  <si>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</si>
  <si>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</si>
  <si>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</si>
  <si>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</si>
  <si>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</si>
  <si>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</si>
  <si>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</si>
  <si>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</si>
  <si>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</si>
  <si>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</si>
  <si>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</si>
  <si>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</si>
  <si>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</si>
  <si>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</si>
  <si>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</si>
  <si>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</si>
  <si>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</si>
  <si>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</si>
  <si>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</si>
  <si>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</si>
  <si>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</si>
  <si>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</si>
  <si>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</si>
  <si>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</si>
  <si>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</si>
  <si>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</si>
  <si>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</si>
  <si>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</si>
  <si>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</si>
  <si>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</si>
  <si>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</si>
  <si>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</si>
  <si>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</si>
  <si>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</si>
  <si>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</si>
  <si>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</si>
  <si>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</si>
  <si>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</si>
  <si>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</si>
  <si>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</si>
  <si>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</si>
  <si>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</si>
  <si>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</si>
  <si>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</si>
  <si>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</si>
  <si>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</si>
  <si>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</si>
  <si>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</si>
  <si>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</si>
  <si>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</si>
  <si>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</si>
  <si>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</si>
  <si>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</si>
  <si>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</si>
  <si>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</si>
  <si>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</si>
  <si>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</si>
  <si>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</si>
  <si>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</si>
  <si>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</si>
  <si>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</si>
  <si>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</si>
  <si>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</si>
  <si>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</si>
  <si>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</si>
  <si>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</si>
  <si>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</si>
  <si>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</si>
  <si>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</si>
  <si>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</si>
  <si>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</si>
  <si>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</si>
  <si>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</si>
  <si>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</si>
  <si>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</si>
  <si>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</si>
  <si>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</si>
  <si>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</si>
  <si>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</si>
  <si>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</si>
  <si>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</si>
  <si>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</si>
  <si>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</si>
  <si>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</si>
  <si>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</si>
  <si>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</si>
  <si>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</si>
  <si>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</si>
  <si>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</si>
  <si>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</si>
  <si>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</si>
  <si>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</si>
  <si>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</si>
  <si>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</si>
  <si>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</si>
  <si>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</si>
  <si>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</si>
  <si>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</si>
  <si>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</si>
  <si>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</si>
  <si>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</si>
  <si>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</si>
  <si>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</si>
  <si>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</si>
  <si>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</si>
  <si>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</si>
  <si>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</si>
  <si>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</si>
  <si>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</si>
  <si>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</si>
  <si>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</si>
  <si>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</si>
  <si>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</si>
  <si>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</si>
  <si>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</si>
  <si>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</si>
  <si>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</si>
  <si>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</si>
  <si>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</si>
  <si>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</si>
  <si>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</si>
  <si>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</si>
  <si>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</si>
  <si>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</si>
  <si>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</si>
  <si>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</si>
  <si>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</si>
  <si>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</si>
  <si>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</si>
  <si>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</si>
  <si>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</si>
  <si>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</si>
  <si>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</si>
  <si>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</si>
  <si>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</si>
  <si>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</si>
  <si>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</si>
  <si>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</si>
  <si>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</si>
  <si>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</si>
  <si>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</si>
  <si>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</si>
  <si>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</si>
  <si>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</si>
  <si>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</si>
  <si>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</si>
  <si>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</si>
  <si>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</si>
  <si>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</si>
  <si>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</si>
  <si>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</si>
  <si>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</si>
  <si>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</si>
  <si>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</si>
  <si>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</si>
  <si>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</si>
  <si>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</si>
  <si>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</si>
  <si>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</si>
  <si>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</si>
  <si>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</si>
  <si>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</si>
  <si>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</si>
  <si>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</si>
  <si>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</si>
  <si>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</si>
  <si>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</si>
  <si>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</si>
  <si>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</si>
  <si>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</si>
  <si>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</si>
  <si>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</si>
  <si>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</si>
  <si>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</si>
  <si>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</si>
  <si>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</si>
  <si>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</si>
  <si>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</si>
  <si>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</si>
  <si>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</si>
  <si>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</si>
  <si>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</si>
  <si>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</si>
  <si>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</si>
  <si>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</si>
  <si>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</si>
  <si>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</si>
  <si>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</si>
  <si>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</si>
  <si>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</si>
  <si>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</si>
  <si>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</si>
  <si>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</si>
  <si>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</si>
  <si>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</si>
  <si>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</si>
  <si>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</si>
  <si>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</si>
  <si>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</si>
  <si>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</si>
  <si>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</si>
  <si>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</si>
  <si>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</si>
  <si>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</si>
  <si>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</si>
  <si>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</si>
  <si>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</si>
  <si>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</si>
  <si>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</si>
  <si>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</si>
  <si>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</si>
  <si>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</si>
  <si>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</si>
  <si>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</si>
  <si>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</si>
  <si>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</si>
  <si>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</si>
  <si>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</si>
  <si>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</si>
  <si>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</si>
  <si>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</si>
  <si>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</si>
  <si>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</si>
  <si>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</si>
  <si>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</si>
  <si>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</si>
  <si>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</si>
  <si>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</si>
  <si>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</si>
  <si>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</si>
  <si>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</si>
  <si>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</si>
  <si>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</si>
  <si>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</si>
  <si>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</si>
  <si>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</si>
  <si>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</si>
  <si>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</si>
  <si>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</si>
  <si>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</si>
  <si>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</si>
  <si>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</si>
  <si>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</si>
  <si>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</si>
  <si>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</si>
  <si>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</si>
  <si>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</si>
  <si>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</si>
  <si>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</si>
  <si>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</si>
  <si>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</si>
  <si>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</si>
  <si>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</si>
  <si>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</si>
  <si>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</si>
  <si>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</si>
  <si>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</si>
  <si>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</si>
  <si>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</si>
  <si>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</si>
  <si>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</si>
  <si>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</si>
  <si>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</si>
  <si>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</si>
  <si>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</si>
  <si>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</si>
  <si>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</si>
  <si>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</si>
  <si>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</si>
  <si>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</si>
  <si>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</si>
  <si>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</si>
  <si>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</si>
  <si>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</si>
  <si>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</si>
  <si>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</si>
  <si>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</si>
  <si>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</si>
  <si>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</si>
  <si>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</si>
  <si>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</si>
  <si>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</si>
  <si>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</si>
  <si>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</si>
  <si>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</si>
  <si>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</si>
  <si>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</si>
  <si>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</si>
  <si>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</si>
  <si>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</si>
  <si>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</si>
  <si>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</si>
  <si>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</si>
  <si>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</si>
  <si>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</si>
  <si>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</si>
  <si>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</si>
  <si>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</si>
  <si>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</si>
  <si>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</si>
  <si>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</si>
  <si>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</si>
  <si>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</si>
  <si>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</si>
  <si>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</si>
  <si>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</si>
  <si>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</si>
  <si>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</si>
  <si>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</si>
  <si>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</si>
  <si>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</si>
  <si>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</si>
  <si>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</si>
  <si>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</si>
  <si>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</si>
  <si>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</si>
  <si>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</si>
  <si>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</si>
  <si>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</si>
  <si>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</si>
  <si>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</si>
  <si>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</si>
  <si>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</si>
  <si>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</si>
  <si>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</si>
  <si>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</si>
  <si>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</si>
  <si>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</si>
  <si>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</si>
  <si>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</si>
  <si>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</si>
  <si>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</si>
  <si>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</si>
  <si>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</si>
  <si>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</si>
  <si>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</si>
  <si>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</si>
  <si>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</si>
  <si>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</si>
  <si>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</si>
  <si>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</si>
  <si>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</si>
  <si>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</si>
  <si>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</si>
  <si>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</si>
  <si>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</si>
  <si>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</si>
  <si>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</si>
  <si>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</si>
  <si>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</si>
  <si>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</si>
  <si>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</si>
  <si>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</si>
  <si>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</si>
  <si>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</si>
  <si>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</si>
  <si>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</si>
  <si>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</si>
  <si>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</si>
  <si>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</si>
  <si>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</si>
  <si>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</si>
  <si>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</si>
  <si>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</si>
  <si>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</si>
  <si>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</si>
  <si>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</si>
  <si>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</si>
  <si>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</si>
  <si>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</si>
  <si>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</si>
  <si>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</si>
  <si>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</si>
  <si>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</si>
  <si>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</si>
  <si>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</si>
  <si>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</si>
  <si>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</si>
  <si>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</si>
  <si>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</si>
  <si>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</si>
  <si>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</si>
  <si>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</si>
  <si>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</si>
  <si>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</si>
  <si>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</si>
  <si>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</si>
  <si>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</si>
  <si>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</si>
  <si>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</si>
  <si>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</si>
  <si>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</si>
  <si>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</si>
  <si>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</si>
  <si>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</si>
  <si>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</si>
  <si>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</si>
  <si>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</si>
  <si>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</si>
  <si>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</si>
  <si>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</si>
  <si>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</si>
  <si>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</si>
  <si>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</si>
  <si>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</si>
  <si>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</si>
  <si>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</si>
  <si>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</si>
  <si>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</si>
  <si>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</si>
  <si>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</si>
  <si>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</si>
  <si>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</si>
  <si>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</si>
  <si>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</si>
  <si>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</si>
  <si>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</si>
  <si>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</si>
  <si>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</si>
  <si>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</si>
  <si>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</si>
  <si>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</si>
  <si>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</si>
  <si>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</si>
  <si>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</si>
  <si>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</si>
  <si>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</si>
  <si>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</si>
  <si>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</si>
  <si>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</si>
  <si>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</si>
  <si>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</si>
  <si>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</si>
  <si>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</si>
  <si>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</si>
  <si>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</si>
  <si>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</si>
  <si>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</si>
  <si>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</si>
  <si>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</si>
  <si>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</si>
  <si>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</si>
  <si>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</si>
  <si>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</si>
  <si>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</si>
  <si>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</si>
  <si>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</si>
  <si>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</si>
  <si>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</si>
  <si>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</si>
  <si>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</si>
  <si>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</si>
  <si>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</si>
  <si>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</si>
  <si>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</si>
  <si>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</si>
  <si>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</si>
  <si>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</si>
  <si>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</si>
  <si>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</si>
  <si>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</si>
  <si>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</si>
  <si>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</si>
  <si>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</si>
  <si>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</si>
  <si>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</si>
  <si>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</si>
  <si>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</si>
  <si>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</si>
  <si>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</si>
  <si>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</si>
  <si>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</si>
  <si>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</si>
  <si>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</si>
  <si>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</si>
  <si>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</si>
  <si>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</si>
  <si>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</si>
  <si>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</si>
  <si>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</si>
  <si>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</si>
  <si>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</si>
  <si>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</si>
  <si>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</si>
  <si>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</si>
  <si>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</si>
  <si>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</si>
  <si>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</si>
  <si>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</si>
  <si>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</si>
  <si>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</si>
  <si>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</si>
  <si>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</si>
  <si>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</si>
  <si>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</si>
  <si>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</si>
  <si>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</si>
  <si>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</si>
  <si>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</si>
  <si>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</si>
  <si>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</si>
  <si>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</si>
  <si>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</si>
  <si>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</si>
  <si>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</si>
  <si>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</si>
  <si>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</si>
  <si>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</si>
  <si>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</si>
  <si>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</si>
  <si>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</si>
  <si>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</si>
  <si>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</si>
  <si>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</si>
  <si>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</si>
  <si>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</si>
  <si>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</si>
  <si>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</si>
  <si>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</si>
  <si>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</si>
  <si>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</si>
  <si>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</si>
  <si>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</si>
  <si>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</si>
  <si>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</si>
  <si>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</si>
  <si>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</si>
  <si>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</si>
  <si>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</si>
  <si>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</si>
  <si>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</si>
  <si>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</si>
  <si>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</si>
  <si>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</si>
  <si>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</si>
  <si>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</si>
  <si>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</si>
  <si>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</si>
  <si>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</si>
  <si>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</si>
  <si>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</si>
  <si>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</si>
  <si>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</si>
  <si>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</si>
  <si>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</si>
  <si>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</si>
  <si>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</si>
  <si>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</si>
  <si>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</si>
  <si>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</si>
  <si>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</si>
  <si>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</si>
  <si>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</si>
  <si>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</si>
  <si>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</si>
  <si>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</si>
  <si>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</si>
  <si>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</si>
  <si>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</si>
  <si>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</si>
  <si>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</si>
  <si>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</si>
  <si>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</si>
  <si>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</si>
  <si>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</si>
  <si>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</si>
  <si>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</si>
  <si>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</si>
  <si>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</si>
  <si>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</si>
  <si>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</si>
  <si>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</si>
  <si>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</si>
  <si>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</si>
  <si>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</si>
  <si>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</si>
  <si>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</si>
  <si>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</si>
  <si>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</si>
  <si>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</si>
  <si>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</si>
  <si>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</si>
  <si>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</si>
  <si>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</si>
  <si>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</si>
  <si>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</si>
  <si>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</si>
  <si>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</si>
  <si>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</si>
  <si>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</si>
  <si>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</si>
  <si>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</si>
  <si>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</si>
  <si>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</si>
  <si>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</si>
  <si>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</si>
  <si>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</si>
  <si>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</si>
  <si>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</si>
  <si>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</si>
  <si>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</si>
  <si>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</si>
  <si>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</si>
  <si>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</si>
  <si>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</si>
  <si>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</si>
  <si>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</si>
  <si>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</si>
  <si>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</si>
  <si>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</si>
  <si>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</si>
  <si>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</si>
  <si>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</si>
  <si>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</si>
  <si>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</si>
  <si>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</si>
  <si>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</si>
  <si>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</si>
  <si>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</si>
  <si>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</si>
  <si>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</si>
  <si>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</si>
  <si>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</si>
  <si>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</si>
  <si>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</si>
  <si>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</si>
  <si>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</si>
  <si>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</si>
  <si>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</si>
  <si>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</si>
  <si>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</si>
  <si>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</si>
  <si>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</si>
  <si>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</si>
  <si>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</si>
  <si>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</si>
  <si>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</si>
  <si>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</si>
  <si>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</si>
  <si>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</si>
  <si>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</si>
  <si>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</si>
  <si>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</si>
  <si>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</si>
  <si>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</si>
  <si>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</si>
  <si>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</si>
  <si>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</si>
  <si>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</si>
  <si>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</si>
  <si>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</si>
  <si>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</si>
  <si>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</si>
  <si>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</si>
  <si>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</si>
  <si>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</si>
  <si>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</si>
  <si>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</si>
  <si>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</si>
  <si>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</si>
  <si>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</si>
  <si>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</si>
  <si>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</si>
  <si>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</si>
  <si>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</si>
  <si>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</si>
  <si>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</si>
  <si>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</si>
  <si>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</si>
  <si>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</si>
  <si>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</si>
  <si>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</si>
  <si>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</si>
  <si>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</si>
  <si>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</si>
  <si>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</si>
  <si>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</si>
  <si>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</si>
  <si>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</si>
  <si>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</si>
  <si>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</si>
  <si>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</si>
  <si>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</si>
  <si>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</si>
  <si>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</si>
  <si>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</si>
  <si>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</si>
  <si>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</si>
  <si>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</si>
  <si>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</si>
  <si>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</si>
  <si>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</si>
  <si>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</si>
  <si>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</si>
  <si>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</si>
  <si>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</si>
  <si>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</si>
  <si>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</si>
  <si>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</si>
  <si>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</si>
  <si>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</si>
  <si>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</si>
  <si>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</si>
  <si>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</si>
  <si>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</si>
  <si>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</si>
  <si>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</si>
  <si>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</si>
  <si>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</si>
  <si>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</si>
  <si>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</si>
  <si>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</si>
  <si>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</si>
  <si>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</si>
  <si>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</si>
  <si>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</si>
  <si>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</si>
  <si>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</si>
  <si>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</si>
  <si>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</si>
  <si>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</si>
  <si>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</si>
  <si>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</si>
  <si>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</si>
  <si>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</si>
  <si>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</si>
  <si>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</si>
  <si>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</si>
  <si>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</si>
  <si>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</si>
  <si>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</si>
  <si>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</si>
  <si>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</si>
  <si>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</si>
  <si>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</si>
  <si>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</si>
  <si>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</si>
  <si>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</si>
  <si>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</si>
  <si>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</si>
  <si>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</si>
  <si>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</si>
  <si>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</si>
  <si>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</si>
  <si>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</si>
  <si>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</si>
  <si>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</si>
  <si>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</si>
  <si>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</si>
  <si>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</si>
  <si>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</si>
  <si>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</si>
  <si>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</si>
  <si>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</si>
  <si>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</si>
  <si>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</si>
  <si>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</si>
  <si>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</si>
  <si>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</si>
  <si>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</si>
  <si>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</si>
  <si>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</si>
  <si>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</si>
  <si>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</si>
  <si>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</si>
  <si>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</si>
  <si>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</si>
  <si>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</si>
  <si>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</si>
  <si>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</si>
  <si>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</si>
  <si>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</si>
  <si>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</si>
  <si>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</si>
  <si>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</si>
  <si>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</si>
  <si>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</si>
  <si>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</si>
  <si>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</si>
  <si>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</si>
  <si>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</si>
  <si>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</si>
  <si>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</si>
  <si>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</si>
  <si>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</si>
  <si>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</si>
  <si>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</si>
  <si>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</si>
  <si>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</si>
  <si>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</si>
  <si>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</si>
  <si>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</si>
  <si>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</si>
  <si>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</si>
  <si>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</si>
  <si>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</si>
  <si>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</si>
  <si>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</si>
  <si>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</si>
  <si>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</si>
  <si>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</si>
  <si>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</si>
  <si>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</si>
  <si>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</si>
  <si>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</si>
  <si>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</si>
  <si>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</si>
  <si>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</si>
  <si>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</si>
  <si>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</si>
  <si>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</si>
  <si>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</si>
  <si>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</si>
  <si>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</si>
  <si>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</si>
  <si>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</si>
  <si>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</si>
  <si>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</si>
  <si>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</si>
  <si>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</si>
  <si>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</si>
  <si>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</si>
  <si>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</si>
  <si>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</si>
  <si>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</si>
  <si>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</si>
  <si>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</si>
  <si>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</si>
  <si>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</si>
  <si>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</si>
  <si>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</si>
  <si>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</si>
  <si>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</si>
  <si>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</si>
  <si>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</si>
  <si>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</si>
  <si>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</si>
  <si>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</si>
  <si>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</si>
  <si>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</si>
  <si>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</si>
  <si>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</si>
  <si>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</si>
  <si>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</si>
  <si>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</si>
  <si>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</si>
  <si>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</si>
  <si>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</si>
  <si>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</si>
  <si>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</si>
  <si>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</si>
  <si>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</si>
  <si>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</si>
  <si>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</si>
  <si>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</si>
  <si>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</si>
  <si>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</si>
  <si>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</si>
  <si>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</si>
  <si>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</si>
  <si>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</si>
  <si>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</si>
  <si>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</si>
  <si>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</si>
  <si>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</si>
  <si>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</si>
  <si>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</si>
  <si>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</si>
  <si>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</si>
  <si>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</si>
  <si>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</si>
  <si>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</si>
  <si>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</si>
  <si>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</si>
  <si>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</si>
  <si>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</si>
  <si>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</si>
  <si>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</si>
  <si>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</si>
  <si>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</si>
  <si>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</si>
  <si>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</si>
  <si>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</si>
  <si>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</si>
  <si>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</si>
  <si>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</si>
  <si>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</si>
  <si>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</si>
  <si>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</si>
  <si>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</si>
  <si>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</si>
  <si>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</si>
  <si>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</si>
  <si>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</si>
  <si>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</si>
  <si>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</si>
  <si>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</si>
  <si>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</si>
  <si>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</si>
  <si>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</si>
  <si>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</si>
  <si>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</si>
  <si>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</si>
  <si>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</si>
  <si>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</si>
  <si>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</si>
  <si>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</si>
  <si>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</si>
  <si>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</si>
  <si>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</si>
  <si>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</si>
  <si>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</si>
  <si>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</si>
  <si>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</si>
  <si>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</si>
  <si>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</si>
  <si>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</si>
  <si>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</si>
  <si>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</si>
  <si>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</si>
  <si>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</si>
  <si>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</si>
  <si>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</si>
  <si>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</si>
  <si>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</si>
  <si>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</si>
  <si>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</si>
  <si>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</si>
  <si>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</si>
  <si>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</si>
  <si>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</si>
  <si>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</si>
  <si>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</si>
  <si>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</si>
  <si>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</si>
  <si>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</si>
  <si>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</si>
  <si>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</si>
  <si>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</si>
  <si>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</si>
  <si>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</si>
  <si>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</si>
  <si>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</si>
  <si>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</si>
  <si>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</si>
  <si>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</si>
  <si>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</si>
  <si>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</si>
  <si>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</si>
  <si>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</si>
  <si>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</si>
  <si>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</si>
  <si>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</si>
  <si>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</si>
  <si>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</si>
  <si>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</si>
  <si>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</si>
  <si>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</si>
  <si>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</si>
  <si>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</si>
  <si>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</si>
  <si>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</si>
  <si>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</si>
  <si>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</si>
  <si>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</si>
  <si>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</si>
  <si>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</si>
  <si>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</si>
  <si>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</si>
  <si>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</si>
  <si>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</si>
  <si>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</si>
  <si>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</si>
  <si>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</si>
  <si>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</si>
  <si>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</si>
  <si>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</si>
  <si>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</si>
  <si>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</si>
  <si>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</si>
  <si>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</si>
  <si>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</si>
  <si>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</si>
  <si>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</si>
  <si>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</si>
  <si>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</si>
  <si>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</si>
  <si>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</si>
  <si>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</si>
  <si>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</si>
  <si>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</si>
  <si>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</si>
  <si>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</si>
  <si>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</si>
  <si>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</si>
  <si>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</si>
  <si>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</si>
  <si>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</si>
  <si>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</si>
  <si>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</si>
  <si>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</si>
  <si>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</si>
  <si>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</si>
  <si>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</si>
  <si>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</si>
  <si>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</si>
  <si>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</si>
  <si>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</si>
  <si>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</si>
  <si>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</si>
  <si>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</si>
  <si>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</si>
  <si>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</si>
  <si>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</si>
  <si>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</si>
  <si>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</si>
  <si>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</si>
  <si>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</si>
  <si>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</si>
  <si>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</si>
  <si>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</si>
  <si>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</si>
  <si>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</si>
  <si>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</si>
  <si>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</si>
  <si>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</si>
  <si>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</si>
  <si>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</si>
  <si>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</si>
  <si>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</si>
  <si>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</si>
  <si>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</si>
  <si>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</si>
  <si>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</si>
  <si>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</si>
  <si>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</si>
  <si>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</si>
  <si>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</si>
  <si>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</si>
  <si>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</si>
  <si>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</si>
  <si>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</si>
  <si>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</si>
  <si>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</si>
  <si>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</si>
  <si>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</si>
  <si>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</si>
  <si>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</si>
  <si>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</si>
  <si>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</si>
  <si>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</si>
  <si>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</si>
  <si>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</si>
  <si>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</si>
  <si>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</si>
  <si>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</si>
  <si>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</si>
  <si>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</si>
  <si>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</si>
  <si>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</si>
  <si>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</si>
  <si>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</si>
  <si>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</si>
  <si>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</si>
  <si>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</si>
  <si>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</si>
  <si>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</si>
  <si>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</si>
  <si>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</si>
  <si>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</si>
  <si>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</si>
  <si>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</si>
  <si>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</si>
  <si>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</si>
  <si>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</si>
  <si>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</si>
  <si>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</si>
  <si>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</si>
  <si>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</si>
  <si>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</si>
  <si>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</si>
  <si>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</si>
  <si>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</si>
  <si>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</si>
  <si>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</si>
  <si>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</si>
  <si>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</si>
  <si>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</si>
  <si>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</si>
  <si>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</si>
  <si>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</si>
  <si>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</si>
  <si>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</si>
  <si>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</si>
  <si>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</si>
  <si>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</si>
  <si>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</si>
  <si>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</si>
  <si>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</si>
  <si>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</si>
  <si>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</si>
  <si>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</si>
  <si>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</si>
  <si>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</si>
  <si>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</si>
  <si>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</si>
  <si>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</si>
  <si>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</si>
  <si>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</si>
  <si>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</si>
  <si>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</si>
  <si>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</si>
  <si>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</si>
  <si>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</si>
  <si>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</si>
  <si>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</si>
  <si>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</si>
  <si>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</si>
  <si>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</si>
  <si>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</si>
  <si>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</si>
  <si>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</si>
  <si>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</si>
  <si>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</si>
  <si>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</si>
  <si>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</si>
  <si>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</si>
  <si>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</si>
  <si>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</si>
  <si>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</si>
  <si>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</si>
  <si>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</si>
  <si>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</si>
  <si>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</si>
  <si>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</si>
  <si>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</si>
  <si>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</si>
  <si>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</si>
  <si>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</si>
  <si>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</si>
  <si>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</si>
  <si>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</si>
  <si>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</si>
  <si>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</si>
  <si>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</si>
  <si>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</si>
  <si>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</si>
  <si>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</si>
  <si>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</si>
  <si>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</si>
  <si>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</si>
  <si>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</si>
  <si>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</si>
  <si>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</si>
  <si>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</si>
  <si>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</si>
  <si>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</si>
  <si>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</si>
  <si>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</si>
  <si>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</si>
  <si>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</si>
  <si>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</si>
  <si>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</si>
  <si>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</si>
  <si>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</si>
  <si>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</si>
  <si>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</si>
  <si>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</si>
  <si>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</si>
  <si>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</si>
  <si>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</si>
  <si>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</si>
  <si>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</si>
  <si>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</si>
  <si>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</si>
  <si>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</si>
  <si>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</si>
  <si>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</si>
  <si>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</si>
  <si>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</si>
  <si>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</si>
  <si>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</si>
  <si>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</si>
  <si>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</si>
  <si>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</si>
  <si>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</si>
  <si>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</si>
  <si>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</si>
  <si>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</si>
  <si>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</si>
  <si>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</si>
  <si>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</si>
  <si>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</si>
  <si>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</si>
  <si>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</si>
  <si>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</si>
  <si>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</si>
  <si>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</si>
  <si>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</si>
  <si>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</si>
  <si>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</si>
  <si>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</si>
  <si>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</si>
  <si>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</si>
  <si>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</si>
  <si>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</si>
  <si>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</si>
  <si>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</si>
  <si>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</si>
  <si>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</si>
  <si>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</si>
  <si>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</si>
  <si>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</si>
  <si>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</si>
  <si>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</si>
  <si>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</si>
  <si>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</si>
  <si>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</si>
  <si>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</si>
  <si>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</si>
  <si>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</si>
  <si>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</si>
  <si>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</si>
  <si>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</si>
  <si>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</si>
  <si>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</si>
  <si>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</si>
  <si>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</si>
  <si>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</si>
  <si>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</si>
  <si>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</si>
  <si>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</si>
  <si>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</si>
  <si>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</si>
  <si>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</si>
  <si>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</si>
  <si>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</si>
  <si>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</si>
  <si>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</si>
  <si>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</si>
  <si>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</si>
  <si>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</si>
  <si>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</si>
  <si>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</si>
  <si>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</si>
  <si>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</si>
  <si>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</si>
  <si>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</si>
  <si>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</si>
  <si>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</si>
  <si>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</si>
  <si>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</si>
  <si>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</si>
  <si>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</si>
  <si>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</si>
  <si>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</si>
  <si>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</si>
  <si>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</si>
  <si>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</si>
  <si>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</si>
  <si>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</si>
  <si>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</si>
  <si>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</si>
  <si>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</si>
  <si>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</si>
  <si>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</si>
  <si>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</si>
  <si>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</si>
  <si>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</si>
  <si>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</si>
  <si>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</si>
  <si>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</si>
  <si>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</si>
  <si>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</si>
  <si>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</si>
  <si>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</si>
  <si>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</si>
  <si>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</si>
  <si>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</si>
  <si>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</si>
  <si>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</si>
  <si>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</si>
  <si>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</si>
  <si>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</si>
  <si>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</si>
  <si>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</si>
  <si>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</si>
  <si>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</si>
  <si>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</si>
  <si>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</si>
  <si>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</si>
  <si>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</si>
  <si>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</si>
  <si>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</si>
  <si>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</si>
  <si>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</si>
  <si>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</si>
  <si>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</si>
  <si>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</si>
  <si>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</si>
  <si>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</si>
  <si>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</si>
  <si>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</si>
  <si>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</si>
  <si>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</si>
  <si>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</si>
  <si>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</si>
  <si>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</si>
  <si>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</si>
  <si>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</si>
  <si>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</si>
  <si>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</si>
  <si>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</si>
  <si>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</si>
  <si>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</si>
  <si>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</si>
  <si>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</si>
  <si>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</si>
  <si>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</si>
  <si>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</si>
  <si>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</si>
  <si>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</si>
  <si>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</si>
  <si>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</si>
  <si>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</si>
  <si>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</si>
  <si>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</si>
  <si>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</si>
  <si>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</si>
  <si>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</si>
  <si>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</si>
  <si>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</si>
  <si>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</si>
  <si>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</si>
  <si>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</si>
  <si>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</si>
  <si>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</si>
  <si>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</si>
  <si>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</si>
  <si>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</si>
  <si>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</si>
  <si>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</si>
  <si>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</si>
  <si>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</si>
  <si>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</si>
  <si>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</si>
  <si>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</si>
  <si>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</si>
  <si>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</si>
  <si>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</si>
  <si>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</si>
  <si>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</si>
  <si>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</si>
  <si>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</si>
  <si>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</si>
  <si>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</si>
  <si>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</si>
  <si>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</si>
  <si>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</si>
  <si>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</si>
  <si>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</si>
  <si>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</si>
  <si>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</si>
  <si>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</si>
  <si>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</si>
  <si>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</si>
  <si>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</si>
  <si>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</si>
  <si>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</si>
  <si>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</si>
  <si>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</si>
  <si>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</si>
  <si>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</si>
  <si>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</si>
  <si>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</si>
  <si>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</si>
  <si>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</si>
  <si>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</si>
  <si>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</si>
  <si>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</si>
  <si>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</si>
  <si>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</si>
  <si>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</si>
  <si>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</si>
  <si>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</si>
  <si>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</si>
  <si>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</si>
  <si>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</si>
  <si>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</si>
  <si>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</si>
  <si>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</si>
  <si>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</si>
  <si>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</si>
  <si>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</si>
  <si>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</si>
  <si>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</si>
  <si>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</si>
  <si>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</si>
  <si>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</si>
  <si>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</si>
  <si>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</si>
  <si>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</si>
  <si>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</si>
  <si>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</si>
  <si>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</si>
  <si>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</si>
  <si>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</si>
  <si>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</si>
  <si>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</si>
  <si>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</si>
  <si>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</si>
  <si>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</si>
  <si>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</si>
  <si>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</si>
  <si>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</si>
  <si>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</si>
  <si>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</si>
  <si>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</si>
  <si>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</si>
  <si>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</si>
  <si>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</si>
  <si>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</si>
  <si>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</si>
  <si>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</si>
  <si>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</si>
  <si>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</si>
  <si>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</si>
  <si>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</si>
  <si>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</si>
  <si>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</si>
  <si>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</si>
  <si>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</si>
  <si>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</si>
  <si>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</si>
  <si>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</si>
  <si>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</si>
  <si>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</si>
  <si>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</si>
  <si>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</si>
  <si>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</si>
  <si>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</si>
  <si>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</si>
  <si>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</si>
  <si>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</si>
  <si>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</si>
  <si>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</si>
  <si>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</si>
  <si>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</si>
  <si>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</si>
  <si>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</si>
  <si>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</si>
  <si>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</si>
  <si>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</si>
  <si>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</si>
  <si>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</si>
  <si>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</si>
  <si>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</si>
  <si>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</si>
  <si>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</si>
  <si>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</si>
  <si>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</si>
  <si>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</si>
  <si>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</si>
  <si>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</si>
  <si>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</si>
  <si>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</si>
  <si>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</si>
  <si>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</si>
  <si>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</si>
  <si>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</si>
  <si>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</si>
  <si>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</si>
  <si>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</si>
  <si>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</si>
  <si>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</si>
  <si>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</si>
  <si>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</si>
  <si>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</si>
  <si>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</si>
  <si>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</si>
  <si>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</si>
  <si>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</si>
  <si>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</si>
  <si>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</si>
  <si>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</si>
  <si>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</si>
  <si>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</si>
  <si>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</si>
  <si>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</si>
  <si>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</si>
  <si>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</si>
  <si>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</si>
  <si>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</si>
  <si>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</si>
  <si>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</si>
  <si>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</si>
  <si>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</si>
  <si>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</si>
  <si>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</si>
  <si>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</si>
  <si>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</si>
  <si>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</si>
  <si>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</si>
  <si>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</si>
  <si>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</si>
  <si>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</si>
  <si>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</si>
  <si>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</si>
  <si>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</si>
  <si>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</si>
  <si>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</si>
  <si>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</si>
  <si>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</si>
  <si>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</si>
  <si>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</si>
  <si>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</si>
  <si>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</si>
  <si>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</si>
  <si>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</si>
  <si>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</si>
  <si>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</si>
  <si>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</si>
  <si>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</si>
  <si>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</si>
  <si>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</si>
  <si>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</si>
  <si>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</si>
  <si>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</si>
  <si>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</si>
  <si>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</si>
  <si>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</si>
  <si>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</si>
  <si>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</si>
  <si>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</si>
  <si>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</si>
  <si>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</si>
  <si>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</si>
  <si>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</si>
  <si>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</si>
  <si>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</si>
  <si>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</si>
  <si>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</si>
  <si>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</si>
  <si>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</si>
  <si>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</si>
  <si>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</si>
  <si>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</si>
  <si>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</si>
  <si>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</si>
  <si>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</si>
  <si>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</si>
  <si>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</si>
  <si>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</si>
  <si>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</si>
  <si>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</si>
  <si>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</si>
  <si>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</si>
  <si>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</si>
  <si>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</si>
  <si>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</si>
  <si>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</si>
  <si>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</si>
  <si>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</si>
  <si>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</si>
  <si>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</si>
  <si>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</si>
  <si>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</si>
  <si>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</si>
  <si>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</si>
  <si>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</si>
  <si>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</si>
  <si>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</si>
  <si>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</si>
  <si>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</si>
  <si>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</si>
  <si>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</si>
  <si>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</si>
  <si>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</si>
  <si>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</si>
  <si>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</si>
  <si>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</si>
  <si>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</si>
  <si>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</si>
  <si>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</si>
  <si>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</si>
  <si>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</si>
  <si>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</si>
  <si>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</si>
  <si>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</si>
  <si>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</si>
  <si>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</si>
  <si>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</si>
  <si>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</si>
  <si>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</si>
  <si>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</si>
  <si>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</si>
  <si>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</si>
  <si>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</si>
  <si>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</si>
  <si>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</si>
  <si>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</si>
  <si>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</si>
  <si>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</si>
  <si>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</si>
  <si>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</si>
  <si>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</si>
  <si>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</si>
  <si>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</si>
  <si>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</si>
  <si>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</si>
  <si>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</si>
  <si>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</si>
  <si>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</si>
  <si>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</si>
  <si>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</si>
  <si>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</si>
  <si>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</si>
  <si>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</si>
  <si>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</si>
  <si>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</si>
  <si>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</si>
  <si>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</si>
  <si>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</si>
  <si>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</si>
  <si>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</si>
  <si>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</si>
  <si>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</si>
  <si>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</si>
  <si>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</si>
  <si>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</si>
  <si>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</si>
  <si>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</si>
  <si>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</si>
  <si>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</si>
  <si>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</si>
  <si>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</si>
  <si>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</si>
  <si>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</si>
  <si>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</si>
  <si>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</si>
  <si>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</si>
  <si>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</si>
  <si>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</si>
  <si>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</si>
  <si>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</si>
  <si>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</si>
  <si>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</si>
  <si>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</si>
  <si>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</si>
  <si>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</si>
  <si>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</si>
  <si>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</si>
  <si>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</si>
  <si>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</si>
  <si>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</si>
  <si>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</si>
  <si>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</si>
  <si>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</si>
  <si>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</si>
  <si>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</si>
  <si>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</si>
  <si>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</si>
  <si>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</si>
  <si>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</si>
  <si>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</si>
  <si>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</si>
  <si>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</si>
  <si>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</si>
  <si>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</si>
  <si>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</si>
  <si>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</si>
  <si>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</si>
  <si>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</si>
  <si>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</si>
  <si>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</si>
  <si>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</si>
  <si>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</si>
  <si>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</si>
  <si>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</si>
  <si>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</si>
  <si>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</si>
  <si>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</si>
  <si>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</si>
  <si>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</si>
  <si>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</si>
  <si>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</si>
  <si>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</si>
  <si>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</si>
  <si>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</si>
  <si>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</si>
  <si>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</si>
  <si>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</si>
  <si>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</si>
  <si>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</si>
  <si>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</si>
  <si>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</si>
  <si>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</si>
  <si>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</si>
  <si>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</si>
  <si>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</si>
  <si>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</si>
  <si>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</si>
  <si>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</si>
  <si>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</si>
  <si>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</si>
  <si>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</si>
  <si>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</si>
  <si>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</si>
  <si>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</si>
  <si>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</si>
  <si>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</si>
  <si>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</si>
  <si>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</si>
  <si>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</si>
  <si>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</si>
  <si>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</si>
  <si>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</si>
  <si>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</si>
  <si>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</si>
  <si>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</si>
  <si>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</si>
  <si>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</si>
  <si>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</si>
  <si>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</si>
  <si>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</si>
  <si>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</si>
  <si>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</si>
  <si>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</si>
  <si>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</si>
  <si>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</si>
  <si>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</si>
  <si>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</si>
  <si>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</si>
  <si>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</si>
  <si>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</si>
  <si>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</si>
  <si>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</si>
  <si>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</si>
  <si>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</si>
  <si>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</si>
  <si>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</si>
  <si>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</si>
  <si>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</si>
  <si>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</si>
  <si>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</si>
  <si>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</si>
  <si>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</si>
  <si>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</si>
  <si>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</si>
  <si>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</si>
  <si>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</si>
  <si>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</si>
  <si>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</si>
  <si>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</si>
  <si>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</si>
  <si>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</si>
  <si>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</si>
  <si>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</si>
  <si>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</si>
  <si>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</si>
  <si>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</si>
  <si>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</si>
  <si>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</si>
  <si>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</si>
  <si>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</si>
  <si>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</si>
  <si>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</si>
  <si>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</si>
  <si>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</si>
  <si>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</si>
  <si>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</si>
  <si>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</si>
  <si>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</si>
  <si>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</si>
  <si>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</si>
  <si>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</si>
  <si>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</si>
  <si>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</si>
  <si>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</si>
  <si>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</si>
  <si>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</si>
  <si>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</si>
  <si>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</si>
  <si>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</si>
  <si>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</si>
  <si>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</si>
  <si>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</si>
  <si>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</si>
  <si>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</si>
  <si>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</si>
  <si>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</si>
  <si>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</si>
  <si>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</si>
  <si>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</si>
  <si>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</si>
  <si>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</si>
  <si>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</si>
  <si>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</si>
  <si>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</si>
  <si>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</si>
  <si>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</si>
  <si>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</si>
  <si>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</si>
  <si>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</si>
  <si>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</si>
  <si>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</si>
  <si>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</si>
  <si>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</si>
  <si>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</si>
  <si>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</si>
  <si>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</si>
  <si>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</si>
  <si>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</si>
  <si>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</si>
  <si>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</si>
  <si>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</si>
  <si>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</si>
  <si>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</si>
  <si>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</si>
  <si>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</si>
  <si>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</si>
  <si>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</si>
  <si>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</si>
  <si>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</si>
  <si>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</si>
  <si>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</si>
  <si>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</si>
  <si>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</si>
  <si>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</si>
  <si>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</si>
  <si>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</si>
  <si>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</si>
  <si>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</si>
  <si>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</si>
  <si>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</si>
  <si>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</si>
  <si>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</si>
  <si>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</si>
  <si>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</si>
  <si>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</si>
  <si>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</si>
  <si>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</si>
  <si>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</si>
  <si>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</si>
  <si>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</si>
  <si>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</si>
  <si>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</si>
  <si>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</si>
  <si>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</si>
  <si>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</si>
  <si>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</si>
  <si>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</si>
  <si>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</si>
  <si>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</si>
  <si>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</si>
  <si>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</si>
  <si>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</si>
  <si>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</si>
  <si>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</si>
  <si>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</si>
  <si>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</si>
  <si>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</si>
  <si>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</si>
  <si>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</si>
  <si>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</si>
  <si>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</si>
  <si>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</si>
  <si>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</si>
  <si>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</si>
  <si>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</si>
  <si>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</si>
  <si>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</si>
  <si>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</si>
  <si>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</si>
  <si>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</si>
  <si>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</si>
  <si>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</si>
  <si>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</si>
  <si>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</si>
  <si>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</si>
  <si>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</si>
  <si>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</si>
  <si>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</si>
  <si>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</si>
  <si>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</si>
  <si>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</si>
  <si>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</si>
  <si>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</si>
  <si>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</si>
  <si>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</si>
  <si>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</si>
  <si>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</si>
  <si>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</si>
  <si>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</si>
  <si>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</si>
  <si>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</si>
  <si>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</si>
  <si>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</si>
  <si>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</si>
  <si>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</si>
  <si>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</si>
  <si>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</si>
  <si>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</si>
  <si>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</si>
  <si>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</si>
  <si>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</si>
  <si>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</si>
  <si>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</si>
  <si>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</si>
  <si>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</si>
  <si>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</si>
  <si>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</si>
  <si>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</si>
  <si>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</si>
  <si>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</si>
  <si>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</si>
  <si>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</si>
  <si>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</si>
  <si>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</si>
  <si>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</si>
  <si>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</si>
  <si>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</si>
  <si>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</si>
  <si>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</si>
  <si>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</si>
  <si>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</si>
  <si>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</si>
  <si>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</si>
  <si>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</si>
  <si>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</si>
  <si>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</si>
  <si>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</si>
  <si>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</si>
  <si>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</si>
  <si>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</si>
  <si>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</si>
  <si>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</si>
  <si>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</si>
  <si>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</si>
  <si>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</si>
  <si>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</si>
  <si>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</si>
  <si>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</si>
  <si>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</si>
  <si>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</si>
  <si>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</si>
  <si>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</si>
  <si>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</si>
  <si>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</si>
  <si>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</si>
  <si>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</si>
  <si>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</si>
  <si>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</si>
  <si>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</si>
  <si>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</si>
  <si>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</si>
  <si>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</si>
  <si>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</si>
  <si>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</si>
  <si>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</si>
  <si>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</si>
  <si>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</si>
  <si>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</si>
  <si>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</si>
  <si>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</si>
  <si>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</si>
  <si>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</si>
  <si>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</si>
  <si>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</si>
  <si>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</si>
  <si>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</si>
  <si>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</si>
  <si>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</si>
  <si>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</si>
  <si>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</si>
  <si>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</si>
  <si>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</si>
  <si>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</si>
  <si>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</si>
  <si>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</si>
  <si>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</si>
  <si>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</si>
  <si>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</si>
  <si>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</si>
  <si>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</si>
  <si>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</si>
  <si>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</si>
  <si>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</si>
  <si>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</si>
  <si>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</si>
  <si>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</si>
  <si>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</si>
  <si>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</si>
  <si>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</si>
  <si>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</si>
  <si>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</si>
  <si>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</si>
  <si>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</si>
  <si>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</si>
  <si>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</si>
  <si>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</si>
  <si>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</si>
  <si>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</si>
  <si>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</si>
  <si>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</si>
  <si>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</si>
  <si>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</si>
  <si>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</si>
  <si>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</si>
  <si>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</si>
  <si>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</si>
  <si>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</si>
  <si>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</si>
  <si>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</si>
  <si>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</si>
  <si>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</si>
  <si>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</si>
  <si>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</si>
  <si>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</si>
  <si>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</si>
  <si>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</si>
  <si>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</si>
  <si>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</si>
  <si>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</si>
  <si>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</si>
  <si>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</si>
  <si>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</si>
  <si>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</si>
  <si>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</si>
  <si>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</si>
  <si>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</si>
  <si>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</si>
  <si>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</si>
  <si>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</si>
  <si>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</si>
  <si>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</si>
  <si>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</si>
  <si>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</si>
  <si>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</si>
  <si>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</si>
  <si>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</si>
  <si>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</si>
  <si>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</si>
  <si>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</si>
  <si>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</si>
  <si>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</si>
  <si>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</si>
  <si>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</si>
  <si>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</si>
  <si>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</si>
  <si>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</si>
  <si>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</si>
  <si>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</si>
  <si>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</si>
  <si>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</si>
  <si>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</si>
  <si>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</si>
  <si>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</si>
  <si>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</si>
  <si>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</si>
  <si>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</si>
  <si>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</si>
  <si>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</si>
  <si>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</si>
  <si>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</si>
  <si>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</si>
  <si>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</si>
  <si>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</si>
  <si>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</si>
  <si>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</si>
  <si>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</si>
  <si>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</si>
  <si>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</si>
  <si>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</si>
  <si>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</si>
  <si>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</si>
  <si>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</si>
  <si>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</si>
  <si>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</si>
  <si>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</si>
  <si>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</si>
  <si>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</si>
  <si>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</si>
  <si>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</si>
  <si>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</si>
  <si>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</si>
  <si>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</si>
  <si>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</si>
  <si>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</si>
  <si>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</si>
  <si>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</si>
  <si>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</si>
  <si>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</si>
  <si>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</si>
  <si>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</si>
  <si>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</si>
  <si>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</si>
  <si>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</si>
  <si>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</si>
  <si>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</si>
  <si>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</si>
  <si>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</si>
  <si>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</si>
  <si>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</si>
  <si>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</si>
  <si>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</si>
  <si>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</si>
  <si>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</si>
  <si>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</si>
  <si>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</si>
  <si>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</si>
  <si>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</si>
  <si>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</si>
  <si>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</si>
  <si>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</si>
  <si>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</si>
  <si>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</si>
  <si>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</si>
  <si>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</si>
  <si>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</si>
  <si>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</si>
  <si>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</si>
  <si>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</si>
  <si>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</si>
  <si>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</si>
  <si>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</si>
  <si>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</si>
  <si>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</si>
  <si>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</si>
  <si>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</si>
  <si>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</si>
  <si>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</si>
  <si>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</si>
  <si>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</si>
  <si>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</si>
  <si>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</si>
  <si>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</si>
  <si>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</si>
  <si>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</si>
  <si>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</si>
  <si>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</si>
  <si>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</si>
  <si>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</si>
  <si>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</si>
  <si>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</si>
  <si>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</si>
  <si>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</si>
  <si>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</si>
  <si>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</si>
  <si>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</si>
  <si>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</si>
  <si>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</si>
  <si>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</si>
  <si>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</si>
  <si>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</si>
  <si>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</si>
  <si>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</si>
  <si>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</si>
  <si>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</si>
  <si>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</si>
  <si>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</si>
  <si>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</si>
  <si>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</si>
  <si>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</si>
  <si>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</si>
  <si>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</si>
  <si>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</si>
  <si>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</si>
  <si>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</si>
  <si>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</si>
  <si>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</si>
  <si>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</si>
  <si>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</si>
  <si>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</si>
  <si>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</si>
  <si>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</si>
  <si>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</si>
  <si>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</si>
  <si>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</si>
  <si>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</si>
  <si>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</si>
  <si>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</si>
  <si>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</si>
  <si>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</si>
  <si>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</si>
  <si>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</si>
  <si>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</si>
  <si>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</si>
  <si>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</si>
  <si>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</si>
  <si>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</si>
  <si>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</si>
  <si>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</si>
  <si>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</si>
  <si>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</si>
  <si>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</si>
  <si>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</si>
  <si>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</si>
  <si>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</si>
  <si>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</si>
  <si>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</si>
  <si>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</si>
  <si>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</si>
  <si>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</si>
  <si>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</si>
  <si>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</si>
  <si>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</si>
  <si>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</si>
  <si>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</si>
  <si>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</si>
  <si>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</si>
  <si>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</si>
  <si>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</si>
  <si>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</si>
  <si>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</si>
  <si>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</si>
  <si>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</si>
  <si>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</si>
  <si>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</si>
  <si>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</si>
  <si>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</si>
  <si>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</si>
  <si>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</si>
  <si>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</si>
  <si>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</si>
  <si>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</si>
  <si>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</si>
  <si>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</si>
  <si>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</si>
  <si>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</si>
  <si>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</si>
  <si>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</si>
  <si>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</si>
  <si>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</si>
  <si>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</si>
  <si>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</si>
  <si>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</si>
  <si>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</si>
  <si>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</si>
  <si>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</si>
  <si>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</si>
  <si>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</si>
  <si>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</si>
  <si>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</si>
  <si>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</si>
  <si>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</si>
  <si>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</si>
  <si>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</si>
  <si>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</si>
  <si>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</si>
  <si>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</si>
  <si>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</si>
  <si>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</si>
  <si>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</si>
  <si>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</si>
  <si>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</si>
  <si>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</si>
  <si>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</si>
  <si>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</si>
  <si>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</si>
  <si>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</si>
  <si>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</si>
  <si>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</si>
  <si>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</si>
  <si>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</si>
  <si>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</si>
  <si>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</si>
  <si>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</si>
  <si>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</si>
  <si>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</si>
  <si>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</si>
  <si>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</si>
  <si>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</si>
  <si>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</si>
  <si>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</si>
  <si>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</si>
  <si>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</si>
  <si>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</si>
  <si>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</si>
  <si>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</si>
  <si>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</si>
  <si>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</si>
  <si>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</si>
  <si>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</si>
  <si>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</si>
  <si>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</si>
  <si>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</si>
  <si>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</si>
  <si>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</si>
  <si>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</si>
  <si>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</si>
  <si>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</si>
  <si>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</si>
  <si>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</si>
  <si>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</si>
  <si>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</si>
  <si>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</si>
  <si>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</si>
  <si>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</si>
  <si>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</si>
  <si>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</si>
  <si>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</si>
  <si>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</si>
  <si>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</si>
  <si>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</si>
  <si>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</si>
  <si>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</si>
  <si>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</si>
  <si>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</si>
  <si>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</si>
  <si>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</si>
  <si>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</si>
  <si>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</si>
  <si>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</si>
  <si>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</si>
  <si>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</si>
  <si>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</si>
  <si>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</si>
  <si>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</si>
  <si>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</si>
  <si>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</si>
  <si>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</si>
  <si>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</si>
  <si>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</si>
  <si>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</si>
  <si>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</si>
  <si>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</si>
  <si>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</si>
  <si>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</si>
  <si>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</si>
  <si>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</si>
  <si>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</si>
  <si>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</si>
  <si>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</si>
  <si>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</si>
  <si>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</si>
  <si>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</si>
  <si>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</si>
  <si>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</si>
  <si>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</si>
  <si>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</si>
  <si>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</si>
  <si>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</si>
  <si>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</si>
  <si>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</si>
  <si>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</si>
  <si>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</si>
  <si>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</si>
  <si>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</si>
  <si>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</si>
  <si>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</si>
  <si>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</si>
  <si>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</si>
  <si>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</si>
  <si>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</si>
  <si>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</si>
  <si>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</si>
  <si>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</si>
  <si>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</si>
  <si>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</si>
  <si>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</si>
  <si>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</si>
  <si>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</si>
  <si>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</si>
  <si>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</si>
  <si>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</si>
  <si>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</si>
  <si>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</si>
  <si>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</si>
  <si>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</si>
  <si>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</si>
  <si>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</si>
  <si>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</si>
  <si>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</si>
  <si>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</si>
  <si>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</si>
  <si>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</si>
  <si>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</si>
  <si>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</si>
  <si>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</si>
  <si>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</si>
  <si>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</si>
  <si>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</si>
  <si>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</si>
  <si>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</si>
  <si>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</si>
  <si>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</si>
  <si>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</si>
  <si>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</si>
  <si>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</si>
  <si>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</si>
  <si>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</si>
  <si>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</si>
  <si>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</si>
  <si>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</si>
  <si>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</si>
  <si>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</si>
  <si>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</si>
  <si>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</si>
  <si>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</si>
  <si>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</si>
  <si>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</si>
  <si>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</si>
  <si>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</si>
  <si>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</si>
  <si>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</si>
  <si>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</si>
  <si>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</si>
  <si>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</si>
  <si>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</si>
  <si>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</si>
  <si>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</si>
  <si>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</si>
  <si>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</si>
  <si>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</si>
  <si>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</si>
  <si>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</si>
  <si>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</si>
  <si>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</si>
  <si>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</si>
  <si>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</si>
  <si>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</si>
  <si>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</si>
  <si>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</si>
  <si>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</si>
  <si>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</si>
  <si>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</si>
  <si>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</si>
  <si>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</si>
  <si>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</si>
  <si>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</si>
  <si>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</si>
  <si>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</si>
  <si>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</si>
  <si>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</si>
  <si>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</si>
  <si>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</si>
  <si>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</si>
  <si>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</si>
  <si>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</si>
  <si>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</si>
  <si>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</si>
  <si>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</si>
  <si>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</si>
  <si>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</si>
  <si>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</si>
  <si>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</si>
  <si>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</si>
  <si>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</si>
  <si>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</si>
  <si>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</si>
  <si>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</si>
  <si>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</si>
  <si>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</si>
  <si>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</si>
  <si>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</si>
  <si>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</si>
  <si>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</si>
  <si>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</si>
  <si>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</si>
  <si>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</si>
  <si>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</si>
  <si>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</si>
  <si>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</si>
  <si>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</si>
  <si>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</si>
  <si>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</si>
  <si>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</si>
  <si>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</si>
  <si>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</si>
  <si>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</si>
  <si>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</si>
  <si>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</si>
  <si>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</si>
  <si>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</si>
  <si>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</si>
  <si>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</si>
  <si>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</si>
  <si>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</si>
  <si>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</si>
  <si>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</si>
  <si>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</si>
  <si>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</si>
  <si>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</si>
  <si>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</si>
  <si>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</si>
  <si>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</si>
  <si>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</si>
  <si>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</si>
  <si>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</si>
  <si>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</si>
  <si>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</si>
  <si>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</si>
  <si>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</si>
  <si>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</si>
  <si>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</si>
  <si>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</si>
  <si>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</si>
  <si>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</si>
  <si>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</si>
  <si>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</si>
  <si>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</si>
  <si>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</si>
  <si>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</si>
  <si>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</si>
  <si>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</si>
  <si>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</si>
  <si>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</si>
  <si>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</si>
  <si>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</si>
  <si>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</si>
  <si>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</si>
  <si>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</si>
  <si>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</si>
  <si>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</si>
  <si>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</si>
  <si>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</si>
  <si>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</si>
  <si>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</si>
  <si>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</si>
  <si>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</si>
  <si>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</si>
  <si>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</si>
  <si>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</si>
  <si>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</si>
  <si>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</si>
  <si>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</si>
  <si>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</si>
  <si>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</si>
  <si>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</si>
  <si>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</si>
  <si>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</si>
  <si>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</si>
  <si>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</si>
  <si>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</si>
  <si>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</si>
  <si>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</si>
  <si>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</si>
  <si>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</si>
  <si>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</si>
  <si>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</si>
  <si>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</si>
  <si>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</si>
  <si>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</si>
  <si>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</si>
  <si>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</si>
  <si>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</si>
  <si>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</si>
  <si>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</si>
  <si>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</si>
  <si>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</si>
  <si>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</si>
  <si>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</si>
  <si>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</si>
  <si>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</si>
  <si>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</si>
  <si>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</si>
  <si>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</si>
  <si>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</si>
  <si>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</si>
  <si>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</si>
  <si>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</si>
  <si>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</si>
  <si>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</si>
  <si>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</si>
  <si>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</si>
  <si>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</si>
  <si>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</si>
  <si>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</si>
  <si>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</si>
  <si>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</si>
  <si>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</si>
  <si>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</si>
  <si>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</si>
  <si>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</si>
  <si>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</si>
  <si>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</si>
  <si>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</si>
  <si>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</si>
  <si>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</si>
  <si>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</si>
  <si>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</si>
  <si>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</si>
  <si>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</si>
  <si>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</si>
  <si>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</si>
  <si>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</si>
  <si>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</si>
  <si>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</si>
  <si>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</si>
  <si>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</si>
  <si>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</si>
  <si>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</si>
  <si>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</si>
  <si>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</si>
  <si>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</si>
  <si>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</si>
  <si>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</si>
  <si>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</si>
  <si>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</si>
  <si>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</si>
  <si>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</si>
  <si>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</si>
  <si>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</si>
  <si>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</si>
  <si>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</si>
  <si>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</si>
  <si>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</si>
  <si>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</si>
  <si>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</si>
  <si>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</si>
  <si>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</si>
  <si>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</si>
  <si>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</si>
  <si>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</si>
  <si>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</si>
  <si>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</si>
  <si>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</si>
  <si>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</si>
  <si>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</si>
  <si>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</si>
  <si>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</si>
  <si>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</si>
  <si>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</si>
  <si>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</si>
  <si>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</si>
  <si>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</si>
  <si>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</si>
  <si>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</si>
  <si>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</si>
  <si>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</si>
  <si>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</si>
  <si>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</si>
  <si>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</si>
  <si>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</si>
  <si>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</si>
  <si>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</si>
  <si>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</si>
  <si>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</si>
  <si>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</si>
  <si>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</si>
  <si>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</si>
  <si>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</si>
  <si>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</si>
  <si>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</si>
  <si>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</si>
  <si>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</si>
  <si>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</si>
  <si>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</si>
  <si>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</si>
  <si>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</si>
  <si>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</si>
  <si>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</si>
  <si>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</si>
  <si>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</si>
  <si>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</si>
  <si>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</si>
  <si>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</si>
  <si>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</si>
  <si>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</si>
  <si>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</si>
  <si>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</si>
  <si>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</si>
  <si>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</si>
  <si>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</si>
  <si>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</si>
  <si>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</si>
  <si>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</si>
  <si>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</si>
  <si>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</si>
  <si>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</si>
  <si>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</si>
  <si>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</si>
  <si>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</si>
  <si>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</si>
  <si>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</si>
  <si>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</si>
  <si>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</si>
  <si>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</si>
  <si>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</si>
  <si>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</si>
  <si>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</si>
  <si>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</si>
  <si>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</si>
  <si>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</si>
  <si>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</si>
  <si>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</si>
  <si>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</si>
  <si>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</si>
  <si>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</si>
  <si>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</si>
  <si>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</si>
  <si>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</si>
  <si>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</si>
  <si>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</si>
  <si>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</si>
  <si>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</si>
  <si>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</si>
  <si>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</si>
  <si>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</si>
  <si>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</si>
  <si>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</si>
  <si>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</si>
  <si>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</si>
  <si>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</si>
  <si>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</si>
  <si>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</si>
  <si>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</si>
  <si>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</si>
  <si>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</si>
  <si>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</si>
  <si>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</si>
  <si>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</si>
  <si>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</si>
  <si>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</si>
  <si>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</si>
  <si>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</si>
  <si>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</si>
  <si>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</si>
  <si>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</si>
  <si>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</si>
  <si>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</si>
  <si>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</si>
  <si>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</si>
  <si>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</si>
  <si>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</si>
  <si>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</si>
  <si>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</si>
  <si>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</si>
  <si>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</si>
  <si>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</si>
  <si>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</si>
  <si>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</si>
  <si>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</si>
  <si>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</si>
  <si>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</si>
  <si>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</si>
  <si>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</si>
  <si>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</si>
  <si>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</si>
  <si>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</si>
  <si>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</si>
  <si>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</si>
  <si>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</si>
  <si>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</si>
  <si>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</si>
  <si>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</si>
  <si>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</si>
  <si>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</si>
  <si>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</si>
  <si>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</si>
  <si>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</si>
  <si>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</si>
  <si>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</si>
  <si>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</si>
  <si>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</si>
  <si>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</si>
  <si>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</si>
  <si>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</si>
  <si>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</si>
  <si>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</si>
  <si>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</si>
  <si>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</si>
  <si>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</si>
  <si>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</si>
  <si>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</si>
  <si>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</si>
  <si>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</si>
  <si>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</si>
  <si>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</si>
  <si>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</si>
  <si>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</si>
  <si>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</si>
  <si>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</si>
  <si>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</si>
  <si>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</si>
  <si>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</si>
  <si>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</si>
  <si>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</si>
  <si>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</si>
  <si>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</si>
  <si>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</si>
  <si>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</si>
  <si>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</si>
  <si>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</si>
  <si>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</si>
  <si>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</si>
  <si>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</si>
  <si>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</si>
  <si>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</si>
  <si>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</si>
  <si>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</si>
  <si>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</si>
  <si>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</si>
  <si>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</si>
  <si>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</si>
  <si>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</si>
  <si>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</si>
  <si>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</si>
  <si>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</si>
  <si>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</si>
  <si>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</si>
  <si>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</si>
  <si>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</si>
  <si>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</si>
  <si>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</si>
  <si>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</si>
  <si>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</si>
  <si>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</si>
  <si>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</si>
  <si>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</si>
  <si>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</si>
  <si>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</si>
  <si>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</si>
  <si>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</si>
  <si>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</si>
  <si>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</si>
  <si>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</si>
  <si>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</si>
  <si>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</si>
  <si>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</si>
  <si>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</si>
  <si>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</si>
  <si>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</si>
  <si>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</si>
  <si>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</si>
  <si>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</si>
  <si>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</si>
  <si>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</si>
  <si>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</si>
  <si>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</si>
  <si>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</si>
  <si>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</si>
  <si>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</si>
  <si>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</si>
  <si>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</si>
  <si>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</si>
  <si>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</si>
  <si>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</si>
  <si>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</si>
  <si>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</si>
  <si>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</si>
  <si>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</si>
  <si>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</si>
  <si>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</si>
  <si>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</si>
  <si>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</si>
  <si>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</si>
  <si>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</si>
  <si>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</si>
  <si>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</si>
  <si>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</si>
  <si>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</si>
  <si>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</si>
  <si>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</si>
  <si>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</si>
  <si>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</si>
  <si>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</si>
  <si>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</si>
  <si>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</si>
  <si>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</si>
  <si>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</si>
  <si>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</si>
  <si>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</si>
  <si>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</si>
  <si>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</si>
  <si>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</si>
  <si>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</si>
  <si>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</si>
  <si>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</si>
  <si>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</si>
  <si>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</si>
  <si>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</si>
  <si>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</si>
  <si>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</si>
  <si>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</si>
  <si>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</si>
  <si>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</si>
  <si>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</si>
  <si>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</si>
  <si>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</si>
  <si>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</si>
  <si>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</si>
  <si>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</si>
  <si>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</si>
  <si>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</si>
  <si>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</si>
  <si>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</si>
  <si>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</si>
  <si>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</si>
  <si>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</si>
  <si>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</si>
  <si>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</si>
  <si>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</si>
  <si>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</si>
  <si>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</si>
  <si>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</si>
  <si>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</si>
  <si>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</si>
  <si>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</si>
  <si>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</si>
  <si>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</si>
  <si>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</si>
  <si>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</si>
  <si>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</si>
  <si>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</si>
  <si>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</si>
  <si>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</si>
  <si>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</si>
  <si>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</si>
  <si>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</si>
  <si>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</si>
  <si>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</si>
  <si>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</si>
  <si>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</si>
  <si>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</si>
  <si>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</si>
  <si>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</si>
  <si>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</si>
  <si>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</si>
  <si>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</si>
  <si>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</si>
  <si>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</si>
  <si>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</si>
  <si>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</si>
  <si>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</si>
  <si>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</si>
  <si>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</si>
  <si>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</si>
  <si>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</si>
  <si>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</si>
  <si>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</si>
  <si>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</si>
  <si>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</si>
  <si>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</si>
  <si>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</si>
  <si>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</si>
  <si>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</si>
  <si>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</si>
  <si>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</si>
  <si>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</si>
  <si>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</si>
  <si>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</si>
  <si>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</si>
  <si>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</si>
  <si>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</si>
  <si>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</si>
  <si>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</si>
  <si>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</si>
  <si>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</si>
  <si>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</si>
  <si>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</si>
  <si>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</si>
  <si>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</si>
  <si>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</si>
  <si>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</si>
  <si>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</si>
  <si>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</si>
  <si>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</si>
  <si>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</si>
  <si>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</si>
  <si>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</si>
  <si>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</si>
  <si>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</si>
  <si>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</si>
  <si>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</si>
  <si>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</si>
  <si>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</si>
  <si>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</si>
  <si>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</si>
  <si>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</si>
  <si>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</si>
  <si>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</si>
  <si>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</si>
  <si>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</si>
  <si>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</si>
  <si>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</si>
  <si>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</si>
  <si>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</si>
  <si>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</si>
  <si>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</si>
  <si>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</si>
  <si>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</si>
  <si>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</si>
  <si>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</si>
  <si>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</si>
  <si>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</si>
  <si>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</si>
  <si>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</si>
  <si>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</si>
  <si>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</si>
  <si>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</si>
  <si>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</si>
  <si>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</si>
  <si>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</si>
  <si>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</si>
  <si>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</si>
  <si>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</si>
  <si>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</si>
  <si>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</si>
  <si>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</si>
  <si>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</si>
  <si>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</si>
  <si>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</si>
  <si>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</si>
  <si>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</si>
  <si>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</si>
  <si>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</si>
  <si>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</si>
  <si>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</si>
  <si>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</si>
  <si>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</si>
  <si>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</si>
  <si>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</si>
  <si>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</si>
  <si>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</si>
  <si>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</si>
  <si>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</si>
  <si>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</si>
  <si>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</si>
  <si>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</si>
  <si>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</si>
  <si>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</si>
  <si>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</si>
  <si>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</si>
  <si>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</si>
  <si>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</si>
  <si>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</si>
  <si>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</si>
  <si>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</si>
  <si>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</si>
  <si>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</si>
  <si>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</si>
  <si>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</si>
  <si>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</si>
  <si>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</si>
  <si>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</si>
  <si>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</si>
  <si>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</si>
  <si>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</si>
  <si>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</si>
  <si>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</si>
  <si>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</si>
  <si>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</si>
  <si>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</si>
  <si>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</si>
  <si>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</si>
  <si>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</si>
  <si>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</si>
  <si>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</si>
  <si>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</si>
  <si>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</si>
  <si>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</si>
  <si>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</si>
  <si>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</si>
  <si>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</si>
  <si>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</si>
  <si>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</si>
  <si>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</si>
  <si>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</si>
  <si>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</si>
  <si>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</si>
  <si>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</si>
  <si>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</si>
  <si>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</si>
  <si>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</si>
  <si>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</si>
  <si>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</si>
  <si>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</si>
  <si>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</si>
  <si>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</si>
  <si>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</si>
  <si>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</si>
  <si>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</si>
  <si>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</si>
  <si>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</si>
  <si>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</si>
  <si>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</si>
  <si>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</si>
  <si>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</si>
  <si>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</si>
  <si>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</si>
  <si>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</si>
  <si>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</si>
  <si>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</si>
  <si>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</si>
  <si>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</si>
  <si>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</si>
  <si>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</si>
  <si>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</si>
  <si>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</si>
  <si>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</si>
  <si>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</si>
  <si>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</si>
  <si>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</si>
  <si>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</si>
  <si>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</si>
  <si>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</si>
  <si>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</si>
  <si>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</si>
  <si>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</si>
  <si>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</si>
  <si>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</si>
  <si>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</si>
  <si>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</si>
  <si>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</si>
  <si>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</si>
  <si>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</si>
  <si>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</si>
  <si>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</si>
  <si>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</si>
  <si>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</si>
  <si>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</si>
  <si>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</si>
  <si>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</si>
  <si>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</si>
  <si>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</si>
  <si>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</si>
  <si>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</si>
  <si>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</si>
  <si>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</si>
  <si>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</si>
  <si>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</si>
  <si>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</si>
  <si>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</si>
  <si>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</si>
  <si>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</si>
  <si>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</si>
  <si>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</si>
  <si>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</si>
  <si>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</si>
  <si>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</si>
  <si>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</si>
  <si>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</si>
  <si>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</si>
  <si>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</si>
  <si>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</si>
  <si>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</si>
  <si>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</si>
  <si>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</si>
  <si>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</si>
  <si>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</si>
  <si>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</si>
  <si>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</si>
  <si>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</si>
  <si>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</si>
  <si>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</si>
  <si>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</si>
  <si>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</si>
  <si>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</si>
  <si>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</si>
  <si>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</si>
  <si>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</si>
  <si>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</si>
  <si>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</si>
  <si>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</si>
  <si>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</si>
  <si>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</si>
  <si>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</si>
  <si>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</si>
  <si>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</si>
  <si>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</si>
  <si>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</si>
  <si>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</si>
  <si>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</si>
  <si>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</si>
  <si>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</si>
  <si>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</si>
  <si>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</si>
  <si>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</si>
  <si>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</si>
  <si>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</si>
  <si>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</si>
  <si>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</si>
  <si>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</si>
  <si>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</si>
  <si>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</si>
  <si>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</si>
  <si>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</si>
  <si>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</si>
  <si>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</si>
  <si>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</si>
  <si>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</si>
  <si>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</si>
  <si>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</si>
  <si>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</si>
  <si>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</si>
  <si>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</si>
  <si>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</si>
  <si>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</si>
  <si>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</si>
  <si>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</si>
  <si>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</si>
  <si>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</si>
  <si>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</si>
  <si>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</si>
  <si>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</si>
  <si>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</si>
  <si>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</si>
  <si>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</si>
  <si>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</si>
  <si>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</si>
  <si>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</si>
  <si>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</si>
  <si>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</si>
  <si>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</si>
  <si>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</si>
  <si>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</si>
  <si>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</si>
  <si>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</si>
  <si>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</si>
  <si>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</si>
  <si>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</si>
  <si>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</si>
  <si>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</si>
  <si>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</si>
  <si>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</si>
  <si>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</si>
  <si>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</si>
  <si>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</si>
  <si>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</si>
  <si>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</si>
  <si>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</si>
  <si>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</si>
  <si>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</si>
  <si>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</si>
  <si>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</si>
  <si>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</si>
  <si>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</si>
  <si>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</si>
  <si>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</si>
  <si>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</si>
  <si>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</si>
  <si>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</si>
  <si>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</si>
  <si>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</si>
  <si>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</si>
  <si>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</si>
  <si>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</si>
  <si>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</si>
  <si>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</si>
  <si>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</si>
  <si>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</si>
  <si>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</si>
  <si>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</si>
  <si>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</si>
  <si>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</si>
  <si>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</si>
  <si>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</si>
  <si>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</si>
  <si>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</si>
  <si>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</si>
  <si>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</si>
  <si>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</si>
  <si>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</si>
  <si>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</si>
  <si>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</si>
  <si>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</si>
  <si>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</si>
  <si>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</si>
  <si>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</si>
  <si>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</si>
  <si>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</si>
  <si>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</si>
  <si>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</si>
  <si>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</si>
  <si>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</si>
  <si>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</si>
  <si>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</si>
  <si>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</si>
  <si>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</si>
  <si>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</si>
  <si>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</si>
  <si>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</si>
  <si>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</si>
  <si>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</si>
  <si>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</si>
  <si>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</si>
  <si>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</si>
  <si>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</si>
  <si>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</si>
  <si>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</si>
  <si>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</si>
  <si>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</si>
  <si>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</si>
  <si>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</si>
  <si>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</si>
  <si>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</si>
  <si>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</si>
  <si>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</si>
  <si>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</si>
  <si>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</si>
  <si>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</si>
  <si>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</si>
  <si>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</si>
  <si>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</si>
  <si>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</si>
  <si>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</si>
  <si>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</si>
  <si>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</si>
  <si>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</si>
  <si>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</si>
  <si>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</si>
  <si>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</si>
  <si>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</si>
  <si>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</si>
  <si>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</si>
  <si>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</si>
  <si>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</si>
  <si>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</si>
  <si>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</si>
  <si>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</si>
  <si>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</si>
  <si>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</si>
  <si>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</si>
  <si>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</si>
  <si>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</si>
  <si>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</si>
  <si>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</si>
  <si>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</si>
  <si>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</si>
  <si>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</si>
  <si>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</si>
  <si>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</si>
  <si>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</si>
  <si>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</si>
  <si>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</si>
  <si>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</si>
  <si>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</si>
  <si>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</si>
  <si>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</si>
  <si>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</si>
  <si>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</si>
  <si>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</si>
  <si>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</si>
  <si>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</si>
  <si>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</si>
  <si>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</si>
  <si>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</si>
  <si>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</si>
  <si>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</si>
  <si>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</si>
  <si>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</si>
  <si>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</si>
  <si>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</si>
  <si>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</si>
  <si>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</si>
  <si>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</si>
  <si>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</si>
  <si>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</si>
  <si>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</si>
  <si>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</si>
  <si>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</si>
  <si>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</si>
  <si>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</si>
  <si>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</si>
  <si>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</si>
  <si>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</si>
  <si>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</si>
  <si>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</si>
  <si>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</si>
  <si>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</si>
  <si>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</si>
  <si>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</si>
  <si>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</si>
  <si>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</si>
  <si>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</si>
  <si>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</si>
  <si>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</si>
  <si>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</si>
  <si>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</si>
  <si>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</si>
  <si>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</si>
  <si>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</si>
  <si>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</si>
  <si>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</si>
  <si>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</si>
  <si>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</si>
  <si>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</si>
  <si>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</si>
  <si>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</si>
  <si>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</si>
  <si>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</si>
  <si>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</si>
  <si>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</si>
  <si>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</si>
  <si>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</si>
  <si>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</si>
  <si>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</si>
  <si>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</si>
  <si>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</si>
  <si>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</si>
  <si>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</si>
  <si>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</si>
  <si>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</si>
  <si>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</si>
  <si>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</si>
  <si>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</si>
  <si>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</si>
  <si>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</si>
  <si>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</si>
  <si>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</si>
  <si>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</si>
  <si>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</si>
  <si>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</si>
  <si>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</si>
  <si>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</si>
  <si>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</si>
  <si>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</si>
  <si>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</si>
  <si>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</si>
  <si>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</si>
  <si>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</si>
  <si>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</si>
  <si>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</si>
  <si>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</si>
  <si>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</si>
  <si>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</si>
  <si>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</si>
  <si>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</si>
  <si>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</si>
  <si>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</si>
  <si>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</si>
  <si>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</si>
  <si>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</si>
  <si>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</si>
  <si>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</si>
  <si>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</si>
  <si>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</si>
  <si>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</si>
  <si>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</si>
  <si>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</si>
  <si>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</si>
  <si>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</si>
  <si>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</si>
  <si>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</si>
  <si>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</si>
  <si>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</si>
  <si>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</si>
  <si>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</si>
  <si>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</si>
  <si>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</si>
  <si>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</si>
  <si>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</si>
  <si>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</si>
  <si>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</si>
  <si>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</si>
  <si>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</si>
  <si>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</si>
  <si>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</si>
  <si>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</si>
  <si>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</si>
  <si>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</si>
  <si>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</si>
  <si>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</si>
  <si>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</si>
  <si>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</si>
  <si>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</si>
  <si>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</si>
  <si>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</si>
  <si>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</si>
  <si>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</si>
  <si>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</si>
  <si>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</si>
  <si>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</si>
  <si>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</si>
  <si>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</si>
  <si>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</si>
  <si>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</si>
  <si>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</si>
  <si>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</si>
  <si>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</si>
  <si>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</si>
  <si>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</si>
  <si>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</si>
  <si>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</si>
  <si>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</si>
  <si>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</si>
  <si>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</si>
  <si>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</si>
  <si>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</si>
  <si>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</si>
  <si>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</si>
  <si>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</si>
  <si>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</si>
  <si>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</si>
  <si>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</si>
  <si>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</si>
  <si>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</si>
  <si>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</si>
  <si>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</si>
  <si>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</si>
  <si>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</si>
  <si>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</si>
  <si>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</si>
  <si>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</si>
  <si>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</si>
  <si>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</si>
  <si>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</si>
  <si>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</si>
  <si>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</si>
  <si>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</si>
  <si>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</si>
  <si>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</si>
  <si>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</si>
  <si>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</si>
  <si>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</si>
  <si>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</si>
  <si>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</si>
  <si>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</si>
  <si>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</si>
  <si>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</si>
  <si>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</si>
  <si>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</si>
  <si>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</si>
  <si>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</si>
  <si>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</si>
  <si>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</si>
  <si>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</si>
  <si>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</si>
  <si>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</si>
  <si>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</si>
  <si>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</si>
  <si>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</si>
  <si>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</si>
  <si>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</si>
  <si>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</si>
  <si>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</si>
  <si>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</si>
  <si>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</si>
  <si>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</si>
  <si>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</si>
  <si>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</si>
  <si>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</si>
  <si>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</si>
  <si>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</si>
  <si>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</si>
  <si>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</si>
  <si>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</si>
  <si>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</si>
  <si>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</si>
  <si>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</si>
  <si>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</si>
  <si>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</si>
  <si>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</si>
  <si>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</si>
  <si>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</si>
  <si>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</si>
  <si>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</si>
  <si>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</si>
  <si>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</si>
  <si>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</si>
  <si>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</si>
  <si>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</si>
  <si>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</si>
  <si>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</si>
  <si>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</si>
  <si>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</si>
  <si>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</si>
  <si>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</si>
  <si>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</si>
  <si>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</si>
  <si>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</si>
  <si>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</si>
  <si>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</si>
  <si>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</si>
  <si>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</si>
  <si>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</si>
  <si>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</si>
  <si>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</si>
  <si>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</si>
  <si>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</si>
  <si>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</si>
  <si>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</si>
  <si>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</si>
  <si>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</si>
  <si>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</si>
  <si>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</si>
  <si>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</si>
  <si>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</si>
  <si>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</si>
  <si>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</si>
  <si>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</si>
  <si>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</si>
  <si>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</si>
  <si>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</si>
  <si>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</si>
  <si>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</si>
  <si>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</si>
  <si>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</si>
  <si>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</si>
  <si>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</si>
  <si>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</si>
  <si>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</si>
  <si>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</si>
  <si>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</si>
  <si>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</si>
  <si>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</si>
  <si>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</si>
  <si>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</si>
  <si>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</si>
  <si>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</si>
  <si>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</si>
  <si>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</si>
  <si>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</si>
  <si>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</si>
  <si>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</si>
  <si>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</si>
  <si>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</si>
  <si>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</si>
  <si>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</si>
  <si>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</si>
  <si>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</si>
  <si>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</si>
  <si>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</si>
  <si>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</si>
  <si>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</si>
  <si>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</si>
  <si>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</si>
  <si>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</si>
  <si>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</si>
  <si>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</si>
  <si>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</si>
  <si>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</si>
  <si>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</si>
  <si>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</si>
  <si>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</si>
  <si>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</si>
  <si>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</si>
  <si>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</si>
  <si>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</si>
  <si>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</si>
  <si>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</si>
  <si>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</si>
  <si>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</si>
  <si>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</si>
  <si>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</si>
  <si>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</si>
  <si>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</si>
  <si>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</si>
  <si>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</si>
  <si>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</si>
  <si>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</si>
  <si>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</si>
  <si>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</si>
  <si>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</si>
  <si>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</si>
  <si>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</si>
  <si>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</si>
  <si>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</si>
  <si>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</si>
  <si>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</si>
  <si>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</si>
  <si>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</si>
  <si>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</si>
  <si>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</si>
  <si>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</si>
  <si>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</si>
  <si>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</si>
  <si>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</si>
  <si>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</si>
  <si>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</si>
  <si>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</si>
  <si>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</si>
  <si>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</si>
  <si>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</si>
  <si>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</si>
  <si>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</si>
  <si>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</si>
  <si>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</si>
  <si>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</si>
  <si>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</si>
  <si>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</si>
  <si>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</si>
  <si>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</si>
  <si>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</si>
  <si>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</si>
  <si>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</si>
  <si>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</si>
  <si>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</si>
  <si>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</si>
  <si>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</si>
  <si>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</si>
  <si>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</si>
  <si>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</si>
  <si>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</si>
  <si>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</si>
  <si>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</si>
  <si>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</si>
  <si>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</si>
  <si>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</si>
  <si>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</si>
  <si>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</si>
  <si>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</si>
  <si>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</si>
  <si>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</si>
  <si>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</si>
  <si>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</si>
  <si>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</si>
  <si>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</si>
  <si>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</si>
  <si>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</si>
  <si>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</si>
  <si>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</si>
  <si>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</si>
  <si>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</si>
  <si>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</si>
  <si>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</si>
  <si>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</si>
  <si>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</si>
  <si>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</si>
  <si>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</si>
  <si>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</si>
  <si>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</si>
  <si>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</si>
  <si>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</si>
  <si>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</si>
  <si>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</si>
  <si>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</si>
  <si>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</si>
  <si>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</si>
  <si>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</si>
  <si>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</si>
  <si>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</si>
  <si>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</si>
  <si>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</si>
  <si>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</si>
  <si>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</si>
  <si>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</si>
  <si>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</si>
  <si>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</si>
  <si>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</si>
  <si>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</si>
  <si>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</si>
  <si>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</si>
  <si>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</si>
  <si>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</si>
  <si>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</si>
  <si>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</si>
  <si>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</si>
  <si>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</si>
  <si>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</si>
  <si>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</si>
  <si>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</si>
  <si>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</si>
  <si>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</si>
  <si>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</si>
  <si>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</si>
  <si>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</si>
  <si>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</si>
  <si>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</si>
  <si>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</si>
  <si>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</si>
  <si>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</si>
  <si>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</si>
  <si>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</si>
  <si>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</si>
  <si>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</si>
  <si>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</si>
  <si>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</si>
  <si>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</si>
  <si>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</si>
  <si>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</si>
  <si>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</si>
  <si>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</si>
  <si>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</si>
  <si>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</si>
  <si>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</si>
  <si>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</si>
  <si>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</si>
  <si>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</si>
  <si>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</si>
  <si>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</si>
  <si>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</si>
  <si>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</si>
  <si>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</si>
  <si>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</si>
  <si>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</si>
  <si>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</si>
  <si>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</si>
  <si>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</si>
  <si>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</si>
  <si>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</si>
  <si>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</si>
  <si>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</si>
  <si>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</si>
  <si>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</si>
  <si>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</si>
  <si>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</si>
  <si>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</si>
  <si>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</si>
  <si>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</si>
  <si>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</si>
  <si>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</si>
  <si>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</si>
  <si>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</si>
  <si>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</si>
  <si>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</si>
  <si>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</si>
  <si>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</si>
  <si>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</si>
  <si>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</si>
  <si>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</si>
  <si>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</si>
  <si>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</si>
  <si>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</si>
  <si>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</si>
  <si>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</si>
  <si>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</si>
  <si>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</si>
  <si>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</si>
  <si>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</si>
  <si>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</si>
  <si>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</si>
  <si>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</si>
  <si>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</si>
  <si>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</si>
  <si>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</si>
  <si>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</si>
  <si>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</si>
  <si>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</si>
  <si>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</si>
  <si>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</si>
  <si>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</si>
  <si>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</si>
  <si>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</si>
  <si>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</si>
  <si>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</si>
  <si>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</si>
  <si>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</si>
  <si>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</si>
  <si>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</si>
  <si>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</si>
  <si>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</si>
  <si>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</si>
  <si>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</si>
  <si>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</si>
  <si>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</si>
  <si>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</si>
  <si>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</si>
  <si>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</si>
  <si>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</si>
  <si>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</si>
  <si>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</si>
  <si>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</si>
  <si>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</si>
  <si>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</si>
  <si>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</si>
  <si>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</si>
  <si>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</si>
  <si>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</si>
  <si>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</si>
  <si>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</si>
  <si>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</si>
  <si>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</si>
  <si>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</si>
  <si>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</si>
  <si>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</si>
  <si>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</si>
  <si>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</si>
  <si>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</si>
  <si>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</si>
  <si>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</si>
  <si>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</si>
  <si>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</si>
  <si>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</si>
  <si>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</si>
  <si>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</si>
  <si>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</si>
  <si>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</si>
  <si>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</si>
  <si>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</si>
  <si>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</si>
  <si>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</si>
  <si>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</si>
  <si>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</si>
  <si>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</si>
  <si>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</si>
  <si>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</si>
  <si>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</si>
  <si>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</si>
  <si>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</si>
  <si>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</si>
  <si>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</si>
  <si>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</si>
  <si>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</si>
  <si>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</si>
  <si>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</si>
  <si>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</si>
  <si>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</si>
  <si>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</si>
  <si>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</si>
  <si>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</si>
  <si>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</si>
  <si>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</si>
  <si>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</si>
  <si>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</si>
  <si>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</si>
  <si>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</si>
  <si>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</si>
  <si>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</si>
  <si>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</si>
  <si>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</si>
  <si>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</si>
  <si>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</si>
  <si>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</si>
  <si>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</si>
  <si>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</si>
  <si>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</si>
  <si>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</si>
  <si>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</si>
  <si>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</si>
  <si>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</si>
  <si>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</si>
  <si>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</si>
  <si>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</si>
  <si>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</si>
  <si>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</si>
  <si>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</si>
  <si>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</si>
  <si>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</si>
  <si>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</si>
  <si>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</si>
  <si>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</si>
  <si>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</si>
  <si>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</si>
  <si>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</si>
  <si>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</si>
  <si>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</si>
  <si>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</si>
  <si>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</si>
  <si>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</si>
  <si>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</si>
  <si>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</si>
  <si>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</si>
  <si>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</si>
  <si>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</si>
  <si>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</si>
  <si>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</si>
  <si>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</si>
  <si>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</si>
  <si>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</si>
  <si>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</si>
  <si>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</si>
  <si>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</si>
  <si>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</si>
  <si>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</si>
  <si>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</si>
  <si>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</si>
  <si>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</si>
  <si>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</si>
  <si>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</si>
  <si>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</si>
  <si>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</si>
  <si>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</si>
  <si>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</si>
  <si>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</si>
  <si>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</si>
  <si>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</si>
  <si>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</si>
  <si>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</si>
  <si>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</si>
  <si>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</si>
  <si>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</si>
  <si>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</si>
  <si>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</si>
  <si>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</si>
  <si>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</si>
  <si>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</si>
  <si>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</si>
  <si>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</si>
  <si>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</si>
  <si>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</si>
  <si>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</si>
  <si>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</si>
  <si>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</si>
  <si>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</si>
  <si>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</si>
  <si>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</si>
  <si>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</si>
  <si>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</si>
  <si>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</si>
  <si>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</si>
  <si>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</si>
  <si>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</si>
  <si>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</si>
  <si>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</si>
  <si>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</si>
  <si>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</si>
  <si>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</si>
  <si>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</si>
  <si>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</si>
  <si>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</si>
  <si>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</si>
  <si>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</si>
  <si>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</si>
  <si>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</si>
  <si>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</si>
  <si>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</si>
  <si>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</si>
  <si>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</si>
  <si>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</si>
  <si>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</si>
  <si>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</si>
  <si>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</si>
  <si>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</si>
  <si>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</si>
  <si>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</si>
  <si>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</si>
  <si>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</si>
  <si>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</si>
  <si>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</si>
  <si>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</si>
  <si>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</si>
  <si>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</si>
  <si>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</si>
  <si>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</si>
  <si>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</si>
  <si>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</si>
  <si>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</si>
  <si>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</si>
  <si>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</si>
  <si>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</si>
  <si>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</si>
  <si>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</si>
  <si>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</si>
  <si>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</si>
  <si>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</si>
  <si>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</si>
  <si>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</si>
  <si>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</si>
  <si>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</si>
  <si>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</si>
  <si>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</si>
  <si>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</si>
  <si>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</si>
  <si>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</si>
  <si>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</si>
  <si>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</si>
  <si>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</si>
  <si>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</si>
  <si>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</si>
  <si>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</si>
  <si>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</si>
  <si>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</si>
  <si>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</si>
  <si>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</si>
  <si>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</si>
  <si>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</si>
  <si>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</si>
  <si>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</si>
  <si>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</si>
  <si>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</si>
  <si>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</si>
  <si>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</si>
  <si>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</si>
  <si>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</si>
  <si>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</si>
  <si>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</si>
  <si>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</si>
  <si>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</si>
  <si>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</si>
  <si>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</si>
  <si>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</si>
  <si>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</si>
  <si>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</si>
  <si>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</si>
  <si>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</si>
  <si>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</si>
  <si>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</si>
  <si>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</si>
  <si>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</si>
  <si>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</si>
  <si>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</si>
  <si>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</si>
  <si>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</si>
  <si>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</si>
  <si>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</si>
  <si>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</si>
  <si>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</si>
  <si>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</si>
  <si>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</si>
  <si>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</si>
  <si>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</si>
  <si>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</si>
  <si>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</si>
  <si>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</si>
  <si>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</si>
  <si>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</si>
  <si>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</si>
  <si>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</si>
  <si>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</si>
  <si>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</si>
  <si>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</si>
  <si>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</si>
  <si>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</si>
  <si>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</si>
  <si>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</si>
  <si>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</si>
  <si>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</si>
  <si>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</si>
  <si>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</si>
  <si>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</si>
  <si>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</si>
  <si>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</si>
  <si>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</si>
  <si>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</si>
  <si>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</si>
  <si>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</si>
  <si>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</si>
  <si>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</si>
  <si>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</si>
  <si>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</si>
  <si>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</si>
  <si>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</si>
  <si>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</si>
  <si>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</si>
  <si>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</si>
  <si>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</si>
  <si>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</si>
  <si>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</si>
  <si>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</si>
  <si>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</si>
  <si>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</si>
  <si>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</si>
  <si>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</si>
  <si>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</si>
  <si>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</si>
  <si>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</si>
  <si>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</si>
  <si>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</si>
  <si>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</si>
  <si>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</si>
  <si>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</si>
  <si>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</si>
  <si>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</si>
  <si>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</si>
  <si>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</si>
  <si>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</si>
  <si>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</si>
  <si>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</si>
  <si>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</si>
  <si>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</si>
  <si>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</si>
  <si>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</si>
  <si>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</si>
  <si>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</si>
  <si>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</si>
  <si>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</si>
  <si>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</si>
  <si>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</si>
  <si>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</si>
  <si>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</si>
  <si>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</si>
  <si>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</si>
  <si>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</si>
  <si>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</si>
  <si>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</si>
  <si>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</si>
  <si>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</si>
  <si>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</si>
  <si>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</si>
  <si>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</si>
  <si>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</si>
  <si>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</si>
  <si>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</si>
  <si>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</si>
  <si>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</si>
  <si>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</si>
  <si>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</si>
  <si>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</si>
  <si>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</si>
  <si>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</si>
  <si>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</si>
  <si>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</si>
  <si>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</si>
  <si>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</si>
  <si>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</si>
  <si>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</si>
  <si>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</si>
  <si>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</si>
  <si>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</si>
  <si>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</si>
  <si>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</si>
  <si>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</si>
  <si>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</si>
  <si>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</si>
  <si>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</si>
  <si>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</si>
  <si>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</si>
  <si>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</si>
  <si>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</si>
  <si>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</si>
  <si>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</si>
  <si>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</si>
  <si>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</si>
  <si>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</si>
  <si>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</si>
  <si>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</si>
  <si>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</si>
  <si>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</si>
  <si>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</si>
  <si>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</si>
  <si>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</si>
  <si>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</si>
  <si>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</si>
  <si>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</si>
  <si>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</si>
  <si>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</si>
  <si>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</si>
  <si>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</si>
  <si>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</si>
  <si>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</si>
  <si>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</si>
  <si>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</si>
  <si>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</si>
  <si>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</si>
  <si>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</si>
  <si>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</si>
  <si>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</si>
  <si>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</si>
  <si>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</si>
  <si>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</si>
  <si>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</si>
  <si>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</si>
  <si>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</si>
  <si>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</si>
  <si>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</si>
  <si>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</si>
  <si>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</si>
  <si>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</si>
  <si>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</si>
  <si>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</si>
  <si>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</si>
  <si>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</si>
  <si>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</si>
  <si>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</si>
  <si>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</si>
  <si>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</si>
  <si>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</si>
  <si>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</si>
  <si>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</si>
  <si>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</si>
  <si>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</si>
  <si>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</si>
  <si>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</si>
  <si>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</si>
  <si>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</si>
  <si>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</si>
  <si>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</si>
  <si>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</si>
  <si>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</si>
  <si>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</si>
  <si>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</si>
  <si>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</si>
  <si>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</si>
  <si>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</si>
  <si>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</si>
  <si>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</si>
  <si>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</si>
  <si>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</si>
  <si>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</si>
  <si>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</si>
  <si>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</si>
  <si>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</si>
  <si>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</si>
  <si>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</si>
  <si>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</si>
  <si>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</si>
  <si>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</si>
  <si>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</si>
  <si>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</si>
  <si>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</si>
  <si>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</si>
  <si>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</si>
  <si>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</si>
  <si>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</si>
  <si>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</si>
  <si>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</si>
  <si>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</si>
  <si>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</si>
  <si>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</si>
  <si>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</si>
  <si>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</si>
  <si>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</si>
  <si>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</si>
  <si>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</si>
  <si>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</si>
  <si>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</si>
  <si>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</si>
  <si>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</si>
  <si>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</si>
  <si>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</si>
  <si>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</si>
  <si>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</si>
  <si>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</si>
  <si>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</si>
  <si>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</si>
  <si>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</si>
  <si>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</si>
  <si>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</si>
  <si>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</si>
  <si>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</si>
  <si>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</si>
  <si>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</si>
  <si>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</si>
  <si>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</si>
  <si>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</si>
  <si>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</si>
  <si>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</si>
  <si>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</si>
  <si>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</si>
  <si>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</si>
  <si>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</si>
  <si>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</si>
  <si>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</si>
  <si>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</si>
  <si>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</si>
  <si>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</si>
  <si>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</si>
  <si>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</si>
  <si>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</si>
  <si>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</si>
  <si>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</si>
  <si>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</si>
  <si>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</si>
  <si>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</si>
  <si>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</si>
  <si>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</si>
  <si>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</si>
  <si>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</si>
  <si>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</si>
  <si>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</si>
  <si>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</si>
  <si>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</si>
  <si>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</si>
  <si>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</si>
  <si>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</si>
  <si>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</si>
  <si>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</si>
  <si>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</si>
  <si>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</si>
  <si>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</si>
  <si>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</si>
  <si>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</si>
  <si>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</si>
  <si>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</si>
  <si>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</si>
  <si>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</si>
  <si>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</si>
  <si>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</si>
  <si>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</si>
  <si>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</si>
  <si>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</si>
  <si>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</si>
  <si>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</si>
  <si>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</si>
  <si>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</si>
  <si>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</si>
  <si>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</si>
  <si>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</si>
  <si>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</si>
  <si>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</si>
  <si>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</si>
  <si>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</si>
  <si>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</si>
  <si>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</si>
  <si>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</si>
  <si>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</si>
  <si>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</si>
  <si>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</si>
  <si>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</si>
  <si>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</si>
  <si>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</si>
  <si>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</si>
  <si>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</si>
  <si>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</si>
  <si>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</si>
  <si>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</si>
  <si>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</si>
  <si>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</si>
  <si>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</si>
  <si>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</si>
  <si>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</si>
  <si>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</si>
  <si>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</si>
  <si>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</si>
  <si>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</si>
  <si>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</si>
  <si>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</si>
  <si>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</si>
  <si>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</si>
  <si>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</si>
  <si>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</si>
  <si>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</si>
  <si>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</si>
  <si>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</si>
  <si>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</si>
  <si>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</si>
  <si>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</si>
  <si>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</si>
  <si>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</si>
  <si>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</si>
  <si>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</si>
  <si>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</si>
  <si>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</si>
  <si>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</si>
  <si>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</si>
  <si>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</si>
  <si>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</si>
  <si>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</si>
  <si>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</si>
  <si>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</si>
  <si>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</si>
  <si>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</si>
  <si>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</si>
  <si>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</si>
  <si>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</si>
  <si>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</si>
  <si>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</si>
  <si>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</si>
  <si>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</si>
  <si>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</si>
  <si>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</si>
  <si>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</si>
  <si>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</si>
  <si>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</si>
  <si>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</si>
  <si>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</si>
  <si>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</si>
  <si>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</si>
  <si>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</si>
  <si>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</si>
  <si>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</si>
  <si>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</si>
  <si>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</si>
  <si>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</si>
  <si>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</si>
  <si>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</si>
  <si>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</si>
  <si>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</si>
  <si>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</si>
  <si>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</si>
  <si>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</si>
  <si>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</si>
  <si>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</si>
  <si>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</si>
  <si>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</si>
  <si>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</si>
  <si>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</si>
  <si>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</si>
  <si>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</si>
  <si>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</si>
  <si>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</si>
  <si>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</si>
  <si>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</si>
  <si>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</si>
  <si>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</si>
  <si>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</si>
  <si>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</si>
  <si>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</si>
  <si>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</si>
  <si>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</si>
  <si>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</si>
  <si>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</si>
  <si>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</si>
  <si>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</si>
  <si>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</si>
  <si>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</si>
  <si>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</si>
  <si>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</si>
  <si>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</si>
  <si>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</si>
  <si>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</si>
  <si>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</si>
  <si>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</si>
  <si>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</si>
  <si>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</si>
  <si>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</si>
  <si>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</si>
  <si>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</si>
  <si>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</si>
  <si>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</si>
  <si>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</si>
  <si>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</si>
  <si>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</si>
  <si>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</si>
  <si>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</si>
  <si>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</si>
  <si>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</si>
  <si>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</si>
  <si>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</si>
  <si>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</si>
  <si>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</si>
  <si>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</si>
  <si>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</si>
  <si>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</si>
  <si>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</si>
  <si>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</si>
  <si>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</si>
  <si>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</si>
  <si>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</si>
  <si>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</si>
  <si>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</si>
  <si>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</si>
  <si>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</si>
  <si>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</si>
  <si>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</si>
  <si>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</si>
  <si>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</si>
  <si>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</si>
  <si>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</si>
  <si>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</si>
  <si>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</si>
  <si>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</si>
  <si>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</si>
  <si>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</si>
  <si>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</si>
  <si>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</si>
  <si>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</si>
  <si>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</si>
  <si>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</si>
  <si>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</si>
  <si>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</si>
  <si>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</si>
  <si>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</si>
  <si>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</si>
  <si>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</si>
  <si>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</si>
  <si>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</si>
  <si>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</si>
  <si>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</si>
  <si>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</si>
  <si>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</si>
  <si>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</si>
  <si>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</si>
  <si>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</si>
  <si>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</si>
  <si>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</si>
  <si>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</si>
  <si>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</si>
  <si>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</si>
  <si>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</si>
  <si>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</si>
  <si>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</si>
  <si>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</si>
  <si>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</si>
  <si>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</si>
  <si>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</si>
  <si>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</si>
  <si>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</si>
  <si>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</si>
  <si>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</si>
  <si>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</si>
  <si>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</si>
  <si>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</si>
  <si>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</si>
  <si>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</si>
  <si>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</si>
  <si>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</si>
  <si>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</si>
  <si>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</si>
  <si>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</si>
  <si>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</si>
  <si>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</si>
  <si>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</si>
  <si>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</si>
  <si>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</si>
  <si>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</si>
  <si>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</si>
  <si>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</si>
  <si>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</si>
  <si>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</si>
  <si>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</si>
  <si>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</si>
  <si>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</si>
  <si>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</si>
  <si>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</si>
  <si>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</si>
  <si>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</si>
  <si>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</si>
  <si>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</si>
  <si>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</si>
  <si>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</si>
  <si>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</si>
  <si>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</si>
  <si>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</si>
  <si>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</si>
  <si>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</si>
  <si>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</si>
  <si>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</si>
  <si>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</si>
  <si>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</si>
  <si>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</si>
  <si>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</si>
  <si>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</si>
  <si>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</si>
  <si>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</si>
  <si>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</si>
  <si>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</si>
  <si>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</si>
  <si>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</si>
  <si>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</si>
  <si>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</si>
  <si>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</si>
  <si>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</si>
  <si>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</si>
  <si>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</si>
  <si>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</si>
  <si>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</si>
  <si>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</si>
  <si>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</si>
  <si>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</si>
  <si>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</si>
  <si>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</si>
  <si>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</si>
  <si>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</si>
  <si>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</si>
  <si>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</si>
  <si>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</si>
  <si>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</si>
  <si>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</si>
  <si>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</si>
  <si>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</si>
  <si>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</si>
  <si>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</si>
  <si>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</si>
  <si>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</si>
  <si>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</si>
  <si>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</si>
  <si>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</si>
  <si>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</si>
  <si>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</si>
  <si>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</si>
  <si>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</si>
  <si>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</si>
  <si>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</si>
  <si>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</si>
  <si>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</si>
  <si>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</si>
  <si>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</si>
  <si>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</si>
  <si>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</si>
  <si>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</si>
  <si>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</si>
  <si>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</si>
  <si>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</si>
  <si>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</si>
  <si>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</si>
  <si>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</si>
  <si>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</si>
  <si>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</si>
  <si>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</si>
  <si>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</si>
  <si>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</si>
  <si>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</si>
  <si>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</si>
  <si>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</si>
  <si>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</si>
  <si>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</si>
  <si>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</si>
  <si>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</si>
  <si>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</si>
  <si>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</si>
  <si>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</si>
  <si>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</si>
  <si>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</si>
  <si>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</si>
  <si>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</si>
  <si>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</si>
  <si>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</si>
  <si>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</si>
  <si>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</si>
  <si>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</si>
  <si>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</si>
  <si>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</si>
  <si>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</si>
  <si>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</si>
  <si>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</si>
  <si>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</si>
  <si>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</si>
  <si>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</si>
  <si>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</si>
  <si>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</si>
  <si>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</si>
  <si>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</si>
  <si>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</si>
  <si>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</si>
  <si>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</si>
  <si>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</si>
  <si>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</si>
  <si>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</si>
  <si>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</si>
  <si>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</si>
  <si>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</si>
  <si>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</si>
  <si>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</si>
  <si>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</si>
  <si>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</si>
  <si>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</si>
  <si>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</si>
  <si>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</si>
  <si>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</si>
  <si>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</si>
  <si>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</si>
  <si>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</si>
  <si>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</si>
  <si>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</si>
  <si>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</si>
  <si>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</si>
  <si>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</si>
  <si>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</si>
  <si>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</si>
  <si>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</si>
  <si>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</si>
  <si>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</si>
  <si>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</si>
  <si>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</si>
  <si>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</si>
  <si>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</si>
  <si>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</si>
  <si>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</si>
  <si>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</si>
  <si>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</si>
  <si>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</si>
  <si>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</si>
  <si>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</si>
  <si>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</si>
  <si>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</si>
  <si>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</si>
  <si>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</si>
  <si>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</si>
  <si>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</si>
  <si>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</si>
  <si>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</si>
  <si>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</si>
  <si>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</si>
  <si>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</si>
  <si>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</si>
  <si>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</si>
  <si>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</si>
  <si>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</si>
  <si>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</si>
  <si>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</si>
  <si>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</si>
  <si>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</si>
  <si>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</si>
  <si>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</si>
  <si>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</si>
  <si>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</si>
  <si>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</si>
  <si>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</si>
  <si>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</si>
  <si>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</si>
  <si>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</si>
  <si>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</si>
  <si>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</si>
  <si>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</si>
  <si>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</si>
  <si>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</si>
  <si>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</si>
  <si>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</si>
  <si>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</si>
  <si>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</si>
  <si>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</si>
  <si>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</si>
  <si>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</si>
  <si>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</si>
  <si>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</si>
  <si>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</si>
  <si>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</si>
  <si>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</si>
  <si>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</si>
  <si>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</si>
  <si>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</si>
  <si>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</si>
  <si>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</si>
  <si>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</si>
  <si>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</si>
  <si>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</si>
  <si>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</si>
  <si>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</si>
  <si>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</si>
  <si>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</si>
  <si>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</si>
  <si>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</si>
  <si>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</si>
  <si>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</si>
  <si>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</si>
  <si>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</si>
  <si>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</si>
  <si>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</si>
  <si>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</si>
  <si>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</si>
  <si>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</si>
  <si>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</si>
  <si>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</si>
  <si>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</si>
  <si>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</si>
  <si>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</si>
  <si>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</si>
  <si>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</si>
  <si>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</si>
  <si>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</si>
  <si>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</si>
  <si>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</si>
  <si>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</si>
  <si>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</si>
  <si>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</si>
  <si>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</si>
  <si>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</si>
  <si>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</si>
  <si>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</si>
  <si>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</si>
  <si>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</si>
  <si>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</si>
  <si>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</si>
  <si>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</si>
  <si>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</si>
  <si>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</si>
  <si>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</si>
  <si>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</si>
  <si>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</si>
  <si>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</si>
  <si>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</si>
  <si>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</si>
  <si>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</si>
  <si>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</si>
  <si>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</si>
  <si>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</si>
  <si>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</si>
  <si>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</si>
  <si>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</si>
  <si>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</si>
  <si>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</si>
  <si>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</si>
  <si>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</si>
  <si>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</si>
  <si>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</si>
  <si>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</si>
  <si>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</si>
  <si>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</si>
  <si>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</si>
  <si>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</si>
  <si>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</si>
  <si>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</si>
  <si>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</si>
  <si>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</si>
  <si>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</si>
  <si>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</si>
  <si>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</si>
  <si>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</si>
  <si>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</si>
  <si>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</si>
  <si>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</si>
  <si>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</si>
  <si>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</si>
  <si>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</si>
  <si>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</si>
  <si>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</si>
  <si>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</si>
  <si>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</si>
  <si>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</si>
  <si>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</si>
  <si>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</si>
  <si>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</si>
  <si>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</si>
  <si>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</si>
  <si>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</si>
  <si>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</si>
  <si>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</si>
  <si>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</si>
  <si>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</si>
  <si>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</si>
  <si>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</si>
  <si>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</si>
  <si>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</si>
  <si>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</si>
  <si>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</si>
  <si>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</si>
  <si>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</si>
  <si>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</si>
  <si>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</si>
  <si>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</si>
  <si>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</si>
  <si>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</si>
  <si>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</si>
  <si>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</si>
  <si>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</si>
  <si>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</si>
  <si>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</si>
  <si>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</si>
  <si>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</si>
  <si>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</si>
  <si>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</si>
  <si>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</si>
  <si>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</si>
  <si>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</si>
  <si>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</si>
  <si>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</si>
  <si>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</si>
  <si>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</si>
  <si>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</si>
  <si>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</si>
  <si>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</si>
  <si>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</si>
  <si>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</si>
  <si>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</si>
  <si>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</si>
  <si>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</si>
  <si>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</si>
  <si>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</si>
  <si>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</si>
  <si>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</si>
  <si>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</si>
  <si>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</si>
  <si>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</si>
  <si>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</si>
  <si>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</si>
  <si>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</si>
  <si>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</si>
  <si>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</si>
  <si>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</si>
  <si>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</si>
  <si>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</si>
  <si>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</si>
  <si>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</si>
  <si>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</si>
  <si>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</si>
  <si>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</si>
  <si>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</si>
  <si>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</si>
  <si>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</si>
  <si>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</si>
  <si>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</si>
  <si>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</si>
  <si>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</si>
  <si>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</si>
  <si>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</si>
  <si>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</si>
  <si>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</si>
  <si>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</si>
  <si>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</si>
  <si>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</si>
  <si>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</si>
  <si>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</si>
  <si>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</si>
  <si>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</si>
  <si>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</si>
  <si>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</si>
  <si>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</si>
  <si>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</si>
  <si>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</si>
  <si>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</si>
  <si>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</si>
  <si>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</si>
  <si>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</si>
  <si>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</si>
  <si>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</si>
  <si>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</si>
  <si>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</si>
  <si>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</si>
  <si>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</si>
  <si>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</si>
  <si>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</si>
  <si>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</si>
  <si>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</si>
  <si>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</si>
  <si>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</si>
  <si>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</si>
  <si>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</si>
  <si>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</si>
  <si>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</si>
  <si>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</si>
  <si>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</si>
  <si>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</si>
  <si>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</si>
  <si>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</si>
  <si>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</si>
  <si>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</si>
  <si>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</si>
  <si>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</si>
  <si>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</si>
  <si>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</si>
  <si>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</si>
  <si>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</si>
  <si>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</si>
  <si>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</si>
  <si>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</si>
  <si>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</si>
  <si>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</si>
  <si>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</si>
  <si>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</si>
  <si>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</si>
  <si>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</si>
  <si>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</si>
  <si>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</si>
  <si>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</si>
  <si>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</si>
  <si>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</si>
  <si>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</si>
  <si>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</si>
  <si>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</si>
  <si>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</si>
  <si>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</si>
  <si>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</si>
  <si>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</si>
  <si>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</si>
  <si>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</si>
  <si>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</si>
  <si>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</si>
  <si>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</si>
  <si>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</si>
  <si>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</si>
  <si>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</si>
  <si>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</si>
  <si>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</si>
  <si>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</si>
  <si>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</si>
  <si>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</si>
  <si>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</si>
  <si>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</si>
  <si>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</si>
  <si>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</si>
  <si>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</si>
  <si>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</si>
  <si>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</si>
  <si>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</si>
  <si>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</si>
  <si>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</si>
  <si>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</si>
  <si>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</si>
  <si>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</si>
  <si>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</si>
  <si>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</si>
  <si>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</si>
  <si>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</si>
  <si>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</si>
  <si>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</si>
  <si>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</si>
  <si>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</si>
  <si>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</si>
  <si>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</si>
  <si>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</si>
  <si>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</si>
  <si>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</si>
  <si>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</si>
  <si>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</si>
  <si>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</si>
  <si>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</si>
  <si>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</si>
  <si>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</si>
  <si>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</si>
  <si>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</si>
  <si>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</si>
  <si>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</si>
  <si>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</si>
  <si>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</si>
  <si>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</si>
  <si>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</si>
  <si>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</si>
  <si>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</si>
  <si>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</si>
  <si>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</si>
  <si>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</si>
  <si>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</si>
  <si>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</si>
  <si>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</si>
  <si>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</si>
  <si>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</si>
  <si>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</si>
  <si>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</si>
  <si>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</si>
  <si>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</si>
  <si>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</si>
  <si>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</si>
  <si>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</si>
  <si>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</si>
  <si>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</si>
  <si>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</si>
  <si>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</si>
  <si>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</si>
  <si>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</si>
  <si>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</si>
  <si>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</si>
  <si>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</si>
  <si>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</si>
  <si>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</si>
  <si>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</si>
  <si>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</si>
  <si>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</si>
  <si>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</si>
  <si>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</si>
  <si>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</si>
  <si>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</si>
  <si>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</si>
  <si>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</si>
  <si>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</si>
  <si>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</si>
  <si>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</si>
  <si>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</si>
  <si>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</si>
  <si>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</si>
  <si>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</si>
  <si>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</si>
  <si>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</si>
  <si>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</si>
  <si>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</si>
  <si>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</si>
  <si>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</si>
  <si>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</si>
  <si>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</si>
  <si>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</si>
  <si>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</si>
  <si>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</si>
  <si>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</si>
  <si>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</si>
  <si>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</si>
  <si>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</si>
  <si>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</si>
  <si>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</si>
  <si>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</si>
  <si>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</si>
  <si>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</si>
  <si>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</si>
  <si>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</si>
  <si>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</si>
  <si>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</si>
  <si>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</si>
  <si>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</si>
  <si>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</si>
  <si>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</si>
  <si>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</si>
  <si>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</si>
  <si>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</si>
  <si>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</si>
  <si>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</si>
  <si>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</si>
  <si>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</si>
  <si>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</si>
  <si>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</si>
  <si>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</si>
  <si>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</si>
  <si>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</si>
  <si>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</si>
  <si>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</si>
  <si>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</si>
  <si>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</si>
  <si>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</si>
  <si>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</si>
  <si>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</si>
  <si>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</si>
  <si>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</si>
  <si>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</si>
  <si>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</si>
  <si>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</si>
  <si>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</si>
  <si>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</si>
  <si>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</si>
  <si>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</si>
  <si>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</si>
  <si>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</si>
  <si>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</si>
  <si>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</si>
  <si>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</si>
  <si>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</si>
  <si>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</si>
  <si>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</si>
  <si>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</si>
  <si>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</si>
  <si>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</si>
  <si>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</si>
  <si>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</si>
  <si>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</si>
  <si>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</si>
  <si>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</si>
  <si>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</si>
  <si>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</si>
  <si>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</si>
  <si>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</si>
  <si>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</si>
  <si>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</si>
  <si>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</si>
  <si>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</si>
  <si>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</si>
  <si>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</si>
  <si>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</si>
  <si>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</si>
  <si>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</si>
  <si>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</si>
  <si>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</si>
  <si>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</si>
  <si>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</si>
  <si>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</si>
  <si>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</si>
  <si>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</si>
  <si>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</si>
  <si>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</si>
  <si>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</si>
  <si>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</si>
  <si>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</si>
  <si>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</si>
  <si>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</si>
  <si>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</si>
  <si>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</si>
  <si>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</si>
  <si>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</si>
  <si>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</si>
  <si>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</si>
  <si>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</si>
  <si>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</si>
  <si>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</si>
  <si>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</si>
  <si>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</si>
  <si>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</si>
  <si>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</si>
  <si>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</si>
  <si>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</si>
  <si>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</si>
  <si>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</si>
  <si>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</si>
  <si>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</si>
  <si>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</si>
  <si>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</si>
  <si>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</si>
  <si>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</si>
  <si>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</si>
  <si>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</si>
  <si>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</si>
  <si>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</si>
  <si>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</si>
  <si>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</si>
  <si>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</si>
  <si>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</si>
  <si>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</si>
  <si>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</si>
  <si>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</si>
  <si>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</si>
  <si>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</si>
  <si>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</si>
  <si>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</si>
  <si>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</si>
  <si>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</si>
  <si>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</si>
  <si>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</si>
  <si>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</si>
  <si>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</si>
  <si>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</si>
  <si>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</si>
  <si>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</si>
  <si>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</si>
  <si>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</si>
  <si>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</si>
  <si>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</si>
  <si>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</si>
  <si>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</si>
  <si>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</si>
  <si>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</si>
  <si>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</si>
  <si>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</si>
  <si>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</si>
  <si>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</si>
  <si>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</si>
  <si>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</si>
  <si>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</si>
  <si>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</si>
  <si>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</si>
  <si>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</si>
  <si>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</si>
  <si>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</si>
  <si>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</si>
  <si>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</si>
  <si>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</si>
  <si>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</si>
  <si>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</si>
  <si>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</si>
  <si>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</si>
  <si>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</si>
  <si>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</si>
  <si>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</si>
  <si>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</si>
  <si>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</si>
  <si>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</si>
  <si>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</si>
  <si>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</si>
  <si>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</si>
  <si>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</si>
  <si>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</si>
  <si>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</si>
  <si>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</si>
  <si>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</si>
  <si>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</si>
  <si>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</si>
  <si>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</si>
  <si>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</si>
  <si>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</si>
  <si>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</si>
  <si>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</si>
  <si>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</si>
  <si>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</si>
  <si>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</si>
  <si>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</si>
  <si>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</si>
  <si>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</si>
  <si>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</si>
  <si>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</si>
  <si>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</si>
  <si>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</si>
  <si>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</si>
  <si>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</si>
  <si>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</si>
  <si>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</si>
  <si>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</si>
  <si>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</si>
  <si>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</si>
  <si>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</si>
  <si>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</si>
  <si>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</si>
  <si>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</si>
  <si>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</si>
  <si>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</si>
  <si>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</si>
  <si>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</si>
  <si>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</si>
  <si>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</si>
  <si>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</si>
  <si>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</si>
  <si>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</si>
  <si>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</si>
  <si>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</si>
  <si>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</si>
  <si>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</si>
  <si>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</si>
  <si>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</si>
  <si>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</si>
  <si>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</si>
  <si>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</si>
  <si>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</si>
  <si>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</si>
  <si>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</si>
  <si>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</si>
  <si>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</si>
  <si>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</si>
  <si>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</si>
  <si>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</si>
  <si>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</si>
  <si>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</si>
  <si>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</si>
  <si>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</si>
  <si>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</si>
  <si>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</si>
  <si>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</si>
  <si>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</si>
  <si>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</si>
  <si>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</si>
  <si>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</si>
  <si>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</si>
  <si>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</si>
  <si>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</si>
  <si>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</si>
  <si>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</si>
  <si>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</si>
  <si>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</si>
  <si>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</si>
  <si>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</si>
  <si>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</si>
  <si>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</si>
  <si>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</si>
  <si>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</si>
  <si>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</si>
  <si>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</si>
  <si>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</si>
  <si>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</si>
  <si>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</si>
  <si>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</si>
  <si>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</si>
  <si>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</si>
  <si>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</si>
  <si>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</si>
  <si>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</si>
  <si>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</si>
  <si>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</si>
  <si>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</si>
  <si>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</si>
  <si>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</si>
  <si>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</si>
  <si>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</si>
  <si>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</si>
  <si>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</si>
  <si>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</si>
  <si>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</si>
  <si>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</si>
  <si>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</si>
  <si>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</si>
  <si>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</si>
  <si>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</si>
  <si>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</si>
  <si>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</si>
  <si>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</si>
  <si>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</si>
  <si>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</si>
  <si>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</si>
  <si>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</si>
  <si>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</si>
  <si>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</si>
  <si>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</si>
  <si>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</si>
  <si>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</si>
  <si>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</si>
  <si>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</si>
  <si>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</si>
  <si>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</si>
  <si>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</si>
  <si>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</si>
  <si>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</si>
  <si>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</si>
  <si>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</si>
  <si>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</si>
  <si>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</si>
  <si>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</si>
  <si>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</si>
  <si>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</si>
  <si>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</si>
  <si>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</si>
  <si>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</si>
  <si>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</si>
  <si>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</si>
  <si>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</si>
  <si>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</si>
  <si>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</si>
  <si>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</si>
  <si>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</si>
  <si>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</si>
  <si>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</si>
  <si>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</si>
  <si>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</si>
  <si>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</si>
  <si>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</si>
  <si>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</si>
  <si>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</si>
  <si>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</si>
  <si>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</si>
  <si>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</si>
  <si>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</si>
  <si>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</si>
  <si>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</si>
  <si>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</si>
  <si>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</si>
  <si>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</si>
  <si>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</si>
  <si>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</si>
  <si>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</si>
  <si>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</si>
  <si>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</si>
  <si>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</si>
  <si>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</si>
  <si>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</si>
  <si>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</si>
  <si>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</si>
  <si>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</si>
  <si>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</si>
  <si>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</si>
  <si>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</si>
  <si>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</si>
  <si>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</si>
  <si>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</si>
  <si>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</si>
  <si>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</si>
  <si>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</si>
  <si>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</si>
  <si>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</si>
  <si>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</si>
  <si>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</si>
  <si>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</si>
  <si>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</si>
  <si>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</si>
  <si>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</si>
  <si>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</si>
  <si>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</si>
  <si>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</si>
  <si>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</si>
  <si>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</si>
  <si>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</si>
  <si>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</si>
  <si>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</si>
  <si>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</si>
  <si>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</si>
  <si>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</si>
  <si>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</si>
  <si>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</si>
  <si>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</si>
  <si>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</si>
  <si>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</si>
  <si>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</si>
  <si>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</si>
  <si>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</si>
  <si>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</si>
  <si>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</si>
  <si>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</si>
  <si>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</si>
  <si>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</si>
  <si>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</si>
  <si>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</si>
  <si>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</si>
  <si>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</si>
  <si>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</si>
  <si>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</si>
  <si>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</si>
  <si>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</si>
  <si>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</si>
  <si>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</si>
  <si>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</si>
  <si>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</si>
  <si>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</si>
  <si>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</si>
  <si>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</si>
  <si>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</si>
  <si>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</si>
  <si>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</si>
  <si>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</si>
  <si>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</si>
  <si>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</si>
  <si>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</si>
  <si>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</si>
  <si>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</si>
  <si>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</si>
  <si>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</si>
  <si>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</si>
  <si>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</si>
  <si>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</si>
  <si>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</si>
  <si>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</si>
  <si>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</si>
  <si>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</si>
  <si>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</si>
  <si>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</si>
  <si>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</si>
  <si>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</si>
  <si>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</si>
  <si>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</si>
  <si>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</si>
  <si>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</si>
  <si>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</si>
  <si>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</si>
  <si>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</si>
  <si>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</si>
  <si>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</si>
  <si>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</si>
  <si>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</si>
  <si>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</si>
  <si>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</si>
  <si>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</si>
  <si>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</si>
  <si>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</si>
  <si>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</si>
  <si>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</si>
  <si>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</si>
  <si>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</si>
  <si>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</si>
  <si>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</si>
  <si>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</si>
  <si>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</si>
  <si>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</si>
  <si>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</si>
  <si>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</si>
  <si>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</si>
  <si>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</si>
  <si>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</si>
  <si>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</si>
  <si>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</si>
  <si>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</si>
  <si>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</si>
  <si>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</si>
  <si>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</si>
  <si>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</si>
  <si>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</si>
  <si>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</si>
  <si>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</si>
  <si>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</si>
  <si>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</si>
  <si>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</si>
  <si>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</si>
  <si>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</si>
  <si>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</si>
  <si>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</si>
  <si>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</si>
  <si>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</si>
  <si>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</si>
  <si>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</si>
  <si>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</si>
  <si>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</si>
  <si>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</si>
  <si>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</si>
  <si>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</si>
  <si>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</si>
  <si>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</si>
  <si>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</si>
  <si>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</si>
  <si>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</si>
  <si>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</si>
  <si>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</si>
  <si>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</si>
  <si>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</si>
  <si>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</si>
  <si>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</si>
  <si>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</si>
  <si>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</si>
  <si>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</si>
  <si>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</si>
  <si>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</si>
  <si>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</si>
  <si>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</si>
  <si>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</si>
  <si>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</si>
  <si>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</si>
  <si>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</si>
  <si>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</si>
  <si>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</si>
  <si>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</si>
  <si>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</si>
  <si>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</si>
  <si>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</si>
  <si>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</si>
  <si>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</si>
  <si>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</si>
  <si>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</si>
  <si>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</si>
  <si>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</si>
  <si>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</si>
  <si>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</si>
  <si>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</si>
  <si>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</si>
  <si>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</si>
  <si>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</si>
  <si>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</si>
  <si>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</si>
  <si>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</si>
  <si>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</si>
  <si>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</si>
  <si>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</si>
  <si>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</si>
  <si>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</si>
  <si>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</si>
  <si>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</si>
  <si>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</si>
  <si>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</si>
  <si>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</si>
  <si>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</si>
  <si>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</si>
  <si>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</si>
  <si>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</si>
  <si>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</si>
  <si>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</si>
  <si>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</si>
  <si>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</si>
  <si>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</si>
  <si>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</si>
  <si>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</si>
  <si>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</si>
  <si>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</si>
  <si>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</si>
  <si>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</si>
  <si>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</si>
  <si>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</si>
  <si>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</si>
  <si>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</si>
  <si>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</si>
  <si>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</si>
  <si>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</si>
  <si>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</si>
  <si>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</si>
  <si>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</si>
  <si>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</si>
  <si>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</si>
  <si>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</si>
  <si>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</si>
  <si>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</si>
  <si>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</si>
  <si>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</si>
  <si>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</si>
  <si>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</si>
  <si>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</si>
  <si>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</si>
  <si>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</si>
  <si>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</si>
  <si>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</si>
  <si>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</si>
  <si>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</si>
  <si>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</si>
  <si>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</si>
  <si>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</si>
  <si>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</si>
  <si>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</si>
  <si>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</si>
  <si>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</si>
  <si>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</si>
  <si>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</si>
  <si>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</si>
  <si>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</si>
  <si>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</si>
  <si>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</si>
  <si>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</si>
  <si>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</si>
  <si>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</si>
  <si>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</si>
  <si>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</si>
  <si>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</si>
  <si>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</si>
  <si>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</si>
  <si>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</si>
  <si>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</si>
  <si>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</si>
  <si>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</si>
  <si>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</si>
  <si>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</si>
  <si>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</si>
  <si>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</si>
  <si>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</si>
  <si>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</si>
  <si>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</si>
  <si>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</si>
  <si>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</si>
  <si>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</si>
  <si>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</si>
  <si>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</si>
  <si>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</si>
  <si>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</si>
  <si>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</si>
  <si>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</si>
  <si>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</si>
  <si>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</si>
  <si>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</si>
  <si>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</si>
  <si>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</si>
  <si>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</si>
  <si>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</si>
  <si>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</si>
  <si>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</si>
  <si>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</si>
  <si>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</si>
  <si>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</si>
  <si>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</si>
  <si>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</si>
  <si>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</si>
  <si>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</si>
  <si>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</si>
  <si>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</si>
  <si>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</si>
  <si>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</si>
  <si>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</si>
  <si>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</si>
  <si>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</si>
  <si>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</si>
  <si>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</si>
  <si>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</si>
  <si>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</si>
  <si>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</si>
  <si>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</si>
  <si>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</si>
  <si>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</si>
  <si>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</si>
  <si>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</si>
  <si>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</si>
  <si>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</si>
  <si>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</si>
  <si>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</si>
  <si>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</si>
  <si>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</si>
  <si>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</si>
  <si>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</si>
  <si>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</si>
  <si>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</si>
  <si>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</si>
  <si>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</si>
  <si>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</si>
  <si>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</si>
  <si>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</si>
  <si>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</si>
  <si>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</si>
  <si>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</si>
  <si>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</si>
  <si>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</si>
  <si>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</si>
  <si>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</si>
  <si>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</si>
  <si>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</si>
  <si>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</si>
  <si>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</si>
  <si>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</si>
  <si>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</si>
  <si>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</si>
  <si>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</si>
  <si>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</si>
  <si>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</si>
  <si>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</si>
  <si>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</si>
  <si>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</si>
  <si>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</si>
  <si>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</si>
  <si>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</si>
  <si>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</si>
  <si>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</si>
  <si>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</si>
  <si>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</si>
  <si>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</si>
  <si>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</si>
  <si>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</si>
  <si>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</si>
  <si>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</si>
  <si>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</si>
  <si>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</si>
  <si>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</si>
  <si>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</si>
  <si>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</si>
  <si>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</si>
  <si>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</si>
  <si>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</si>
  <si>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</si>
  <si>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</si>
  <si>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</si>
  <si>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</si>
  <si>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</si>
  <si>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</si>
  <si>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</si>
  <si>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</si>
  <si>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</si>
  <si>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</si>
  <si>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</si>
  <si>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</si>
  <si>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</si>
  <si>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</si>
  <si>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</si>
  <si>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</si>
  <si>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</si>
  <si>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</si>
  <si>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</si>
  <si>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</si>
  <si>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</si>
  <si>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</si>
  <si>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</si>
  <si>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</si>
  <si>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</si>
  <si>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</si>
  <si>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</si>
  <si>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</si>
  <si>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</si>
  <si>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</si>
  <si>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</si>
  <si>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</si>
  <si>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</si>
  <si>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</si>
  <si>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</si>
  <si>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</si>
  <si>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</si>
  <si>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</si>
  <si>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</si>
  <si>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</si>
  <si>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</si>
  <si>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</si>
  <si>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</si>
  <si>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</si>
  <si>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</si>
  <si>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</si>
  <si>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</si>
  <si>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</si>
  <si>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</si>
  <si>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</si>
  <si>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</si>
  <si>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</si>
  <si>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</si>
  <si>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</si>
  <si>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</si>
  <si>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</si>
  <si>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</si>
  <si>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</si>
  <si>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</si>
  <si>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</si>
  <si>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</si>
  <si>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</si>
  <si>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</si>
  <si>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</si>
  <si>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</si>
  <si>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</si>
  <si>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</si>
  <si>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</si>
  <si>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</si>
  <si>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</si>
  <si>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</si>
  <si>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</si>
  <si>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</si>
  <si>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</si>
  <si>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</si>
  <si>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</si>
  <si>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</si>
  <si>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</si>
  <si>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</si>
  <si>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</si>
  <si>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</si>
  <si>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</si>
  <si>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</si>
  <si>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</si>
  <si>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</si>
  <si>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</si>
  <si>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</si>
  <si>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</si>
  <si>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</si>
  <si>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</si>
  <si>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</si>
  <si>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</si>
  <si>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</si>
  <si>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</si>
  <si>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</si>
  <si>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</si>
  <si>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</si>
  <si>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</si>
  <si>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</si>
  <si>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</si>
  <si>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</si>
  <si>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</si>
  <si>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</si>
  <si>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</si>
  <si>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</si>
  <si>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</si>
  <si>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</si>
  <si>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</si>
  <si>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</si>
  <si>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</si>
  <si>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</si>
  <si>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</si>
  <si>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</si>
  <si>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</si>
  <si>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</si>
  <si>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</si>
  <si>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</si>
  <si>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</si>
  <si>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</si>
  <si>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</si>
  <si>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</si>
  <si>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</si>
  <si>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</si>
  <si>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</si>
  <si>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</si>
  <si>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</si>
  <si>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</si>
  <si>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</si>
  <si>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</si>
  <si>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</si>
  <si>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</si>
  <si>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</si>
  <si>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</si>
  <si>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</si>
  <si>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</si>
  <si>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</si>
  <si>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</si>
  <si>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</si>
  <si>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</si>
  <si>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</si>
  <si>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</si>
  <si>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</si>
  <si>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</si>
  <si>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</si>
  <si>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</si>
  <si>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</si>
  <si>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</si>
  <si>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</si>
  <si>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</si>
  <si>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</si>
  <si>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</si>
  <si>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</si>
  <si>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</si>
  <si>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</si>
  <si>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</si>
  <si>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</si>
  <si>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</si>
  <si>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</si>
  <si>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</si>
  <si>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</si>
  <si>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</si>
  <si>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</si>
  <si>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</si>
  <si>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</si>
  <si>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</si>
  <si>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</si>
  <si>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</si>
  <si>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</si>
  <si>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</si>
  <si>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</si>
  <si>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</si>
  <si>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</si>
  <si>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</si>
  <si>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</si>
  <si>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</si>
  <si>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</si>
  <si>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</si>
  <si>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</si>
  <si>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</si>
  <si>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</si>
  <si>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</si>
  <si>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</si>
  <si>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</si>
  <si>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</si>
  <si>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</si>
  <si>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</si>
  <si>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</si>
  <si>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</si>
  <si>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</si>
  <si>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</si>
  <si>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</si>
  <si>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</si>
  <si>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</si>
  <si>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</si>
  <si>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</si>
  <si>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</si>
  <si>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</si>
  <si>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</si>
  <si>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</si>
  <si>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</si>
  <si>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</si>
  <si>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</si>
  <si>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</si>
  <si>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</si>
  <si>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</si>
  <si>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</si>
  <si>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</si>
  <si>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</si>
  <si>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</si>
  <si>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</si>
  <si>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</si>
  <si>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</si>
  <si>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</si>
  <si>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</si>
  <si>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</si>
  <si>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</si>
  <si>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</si>
  <si>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</si>
  <si>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</si>
  <si>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</si>
  <si>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</si>
  <si>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</si>
  <si>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</si>
  <si>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</si>
  <si>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</si>
  <si>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</si>
  <si>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</si>
  <si>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</si>
  <si>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</si>
  <si>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</si>
  <si>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</si>
  <si>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</si>
  <si>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</si>
  <si>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</si>
  <si>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</si>
  <si>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</si>
  <si>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</si>
  <si>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</si>
  <si>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</si>
  <si>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</si>
  <si>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</si>
  <si>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</si>
  <si>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</si>
  <si>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</si>
  <si>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</si>
  <si>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</si>
  <si>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</si>
  <si>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</si>
  <si>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</si>
  <si>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</si>
  <si>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</si>
  <si>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</si>
  <si>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</si>
  <si>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</si>
  <si>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</si>
  <si>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</si>
  <si>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</si>
  <si>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</si>
  <si>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</si>
  <si>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</si>
  <si>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</si>
  <si>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</si>
  <si>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</si>
  <si>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</si>
  <si>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</si>
  <si>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</si>
  <si>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</si>
  <si>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</si>
  <si>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</si>
  <si>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</si>
  <si>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</si>
  <si>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</si>
  <si>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</si>
  <si>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</si>
  <si>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</si>
  <si>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</si>
  <si>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</si>
  <si>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</si>
  <si>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</si>
  <si>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</si>
  <si>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</si>
  <si>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</si>
  <si>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</si>
  <si>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</si>
  <si>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</si>
  <si>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</si>
  <si>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</si>
  <si>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</si>
  <si>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</si>
  <si>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</si>
  <si>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</si>
  <si>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</si>
  <si>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</si>
  <si>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</si>
  <si>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</si>
  <si>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</si>
  <si>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</si>
  <si>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</si>
  <si>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</si>
  <si>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</si>
  <si>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</si>
  <si>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</si>
  <si>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</si>
  <si>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</si>
  <si>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</si>
  <si>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</si>
  <si>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</si>
  <si>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</si>
  <si>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</si>
  <si>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</si>
  <si>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</si>
  <si>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</si>
  <si>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</si>
  <si>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</si>
  <si>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</si>
  <si>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</si>
  <si>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</si>
  <si>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</si>
  <si>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</si>
  <si>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</si>
  <si>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</si>
  <si>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</si>
  <si>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</si>
  <si>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</si>
  <si>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</si>
  <si>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</si>
  <si>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</si>
  <si>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</si>
  <si>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</si>
  <si>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</si>
  <si>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</si>
  <si>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</si>
  <si>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</si>
  <si>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</si>
  <si>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</si>
  <si>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</si>
  <si>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</si>
  <si>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</si>
  <si>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</si>
  <si>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</si>
  <si>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</si>
  <si>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</si>
  <si>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</si>
  <si>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</si>
  <si>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</si>
  <si>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</si>
  <si>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</si>
  <si>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</si>
  <si>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</si>
  <si>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</si>
  <si>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</si>
  <si>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</si>
  <si>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</si>
  <si>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</si>
  <si>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</si>
  <si>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</si>
  <si>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</si>
  <si>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</si>
  <si>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</si>
  <si>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</si>
  <si>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</si>
  <si>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</si>
  <si>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</si>
  <si>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</si>
  <si>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</si>
  <si>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</si>
  <si>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</si>
  <si>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</si>
  <si>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</si>
  <si>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</si>
  <si>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</si>
  <si>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</si>
  <si>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</si>
  <si>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</si>
  <si>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</si>
  <si>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</si>
  <si>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</si>
  <si>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</si>
  <si>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</si>
  <si>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</si>
  <si>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</si>
  <si>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</si>
  <si>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</si>
  <si>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</si>
  <si>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</si>
  <si>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</si>
  <si>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</si>
  <si>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</si>
  <si>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</si>
  <si>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</si>
  <si>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</si>
  <si>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</si>
  <si>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</si>
  <si>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</si>
  <si>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</si>
  <si>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</si>
  <si>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</si>
  <si>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</si>
  <si>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</si>
  <si>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</si>
  <si>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</si>
  <si>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</si>
  <si>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</si>
  <si>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</si>
  <si>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</si>
  <si>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</si>
  <si>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</si>
  <si>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</si>
  <si>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</si>
  <si>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</si>
  <si>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</si>
  <si>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</si>
  <si>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</si>
  <si>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</si>
  <si>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</si>
  <si>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</si>
  <si>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</si>
  <si>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</si>
  <si>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</si>
  <si>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</si>
  <si>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</si>
  <si>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</si>
  <si>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</si>
  <si>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</si>
  <si>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</si>
  <si>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</si>
  <si>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</si>
  <si>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</si>
  <si>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</si>
  <si>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</si>
  <si>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</si>
  <si>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</si>
  <si>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</si>
  <si>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</si>
  <si>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</si>
  <si>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</si>
  <si>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</si>
  <si>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</si>
  <si>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</si>
  <si>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</si>
  <si>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</si>
  <si>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</si>
  <si>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</si>
  <si>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</si>
  <si>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</si>
  <si>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</si>
  <si>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</si>
  <si>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</si>
  <si>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</si>
  <si>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</si>
  <si>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</si>
  <si>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</si>
  <si>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</si>
  <si>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</si>
  <si>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</si>
  <si>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</si>
  <si>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</si>
  <si>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</si>
  <si>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</si>
  <si>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</si>
  <si>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</si>
  <si>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</si>
  <si>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</si>
  <si>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</si>
  <si>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</si>
  <si>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</si>
  <si>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</si>
  <si>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</si>
  <si>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</si>
  <si>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</si>
  <si>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</si>
  <si>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</si>
  <si>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</si>
  <si>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</si>
  <si>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</si>
  <si>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</si>
  <si>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</si>
  <si>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</si>
  <si>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</si>
  <si>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</si>
  <si>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</si>
  <si>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</si>
  <si>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</si>
  <si>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</si>
  <si>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</si>
  <si>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</si>
  <si>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</si>
  <si>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</si>
  <si>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</si>
  <si>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</si>
  <si>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</si>
  <si>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</si>
  <si>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</si>
  <si>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</si>
  <si>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</si>
  <si>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</si>
  <si>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</si>
  <si>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</si>
  <si>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</si>
  <si>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</si>
  <si>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</si>
  <si>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</si>
  <si>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</si>
  <si>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</si>
  <si>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</si>
  <si>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</si>
  <si>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</si>
  <si>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</si>
  <si>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</si>
  <si>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</si>
  <si>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</si>
  <si>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</si>
  <si>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</si>
  <si>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</si>
  <si>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</si>
  <si>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</si>
  <si>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</si>
  <si>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</si>
  <si>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</si>
  <si>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</si>
  <si>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</si>
  <si>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</si>
  <si>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</si>
  <si>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</si>
  <si>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</si>
  <si>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</si>
  <si>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</si>
  <si>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</si>
  <si>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</si>
  <si>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</si>
  <si>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</si>
  <si>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</si>
  <si>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</si>
  <si>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</si>
  <si>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</si>
  <si>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</si>
  <si>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</si>
  <si>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</si>
  <si>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</si>
  <si>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</si>
  <si>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</si>
  <si>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</si>
  <si>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</si>
  <si>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</si>
  <si>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</si>
  <si>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</si>
  <si>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</si>
  <si>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</si>
  <si>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</si>
  <si>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</si>
  <si>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</si>
  <si>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</si>
  <si>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</si>
  <si>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</si>
  <si>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</si>
  <si>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</si>
  <si>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</si>
  <si>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</si>
  <si>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</si>
  <si>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</si>
  <si>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</si>
  <si>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</si>
  <si>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</si>
  <si>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</si>
  <si>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</si>
  <si>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</si>
  <si>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</si>
  <si>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</si>
  <si>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</si>
  <si>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</si>
  <si>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</si>
  <si>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</si>
  <si>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</si>
  <si>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</si>
  <si>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</si>
  <si>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</si>
  <si>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</si>
  <si>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</si>
  <si>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</si>
  <si>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</si>
  <si>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</si>
  <si>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</si>
  <si>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</si>
  <si>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</si>
  <si>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</si>
  <si>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</si>
  <si>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</si>
  <si>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</si>
  <si>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</si>
  <si>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</si>
  <si>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</si>
  <si>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</si>
  <si>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</si>
  <si>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</si>
  <si>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</si>
  <si>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</si>
  <si>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</si>
  <si>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</si>
  <si>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</si>
  <si>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</si>
  <si>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</si>
  <si>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</si>
  <si>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</si>
  <si>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</si>
  <si>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</si>
  <si>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</si>
  <si>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</si>
  <si>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</si>
  <si>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</si>
  <si>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</si>
  <si>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</si>
  <si>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</si>
  <si>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</si>
  <si>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</si>
  <si>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</si>
  <si>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</si>
  <si>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</si>
  <si>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</si>
  <si>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</si>
  <si>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</si>
  <si>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</si>
  <si>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</si>
  <si>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</si>
  <si>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</si>
  <si>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</si>
  <si>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</si>
  <si>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</si>
  <si>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</si>
  <si>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</si>
  <si>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</si>
  <si>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</si>
  <si>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</si>
  <si>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</si>
  <si>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</si>
  <si>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</si>
  <si>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</si>
  <si>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</si>
  <si>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</si>
  <si>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</si>
  <si>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</si>
  <si>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</si>
  <si>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</si>
  <si>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</si>
  <si>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</si>
  <si>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</si>
  <si>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</si>
  <si>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</si>
  <si>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</si>
  <si>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</si>
  <si>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</si>
  <si>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</si>
  <si>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</si>
  <si>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</si>
  <si>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</si>
  <si>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</si>
  <si>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</si>
  <si>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</si>
  <si>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</si>
  <si>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</si>
  <si>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</si>
  <si>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</si>
  <si>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</si>
  <si>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</si>
  <si>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</si>
  <si>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</si>
  <si>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</si>
  <si>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</si>
  <si>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</si>
  <si>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</si>
  <si>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</si>
  <si>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</si>
  <si>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</si>
  <si>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</si>
  <si>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</si>
  <si>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</si>
  <si>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</si>
  <si>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</si>
  <si>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</si>
  <si>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</si>
  <si>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</si>
  <si>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</si>
  <si>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</si>
  <si>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</si>
  <si>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</si>
  <si>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</si>
  <si>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</si>
  <si>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</si>
  <si>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</si>
  <si>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</si>
  <si>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</si>
  <si>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</si>
  <si>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</si>
  <si>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</si>
  <si>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</si>
  <si>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</si>
  <si>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</si>
  <si>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</si>
  <si>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</si>
  <si>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</si>
  <si>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</si>
  <si>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</si>
  <si>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</si>
  <si>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</si>
  <si>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</si>
  <si>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</si>
  <si>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</si>
  <si>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</si>
  <si>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</si>
  <si>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</si>
  <si>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</si>
  <si>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</si>
  <si>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</si>
  <si>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</si>
  <si>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</si>
  <si>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</si>
  <si>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</si>
  <si>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</si>
  <si>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</si>
  <si>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</si>
  <si>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</si>
  <si>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</si>
  <si>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</si>
  <si>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</si>
  <si>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</si>
  <si>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</si>
  <si>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</si>
  <si>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</si>
  <si>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</si>
  <si>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</si>
  <si>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</si>
  <si>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</si>
  <si>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</si>
  <si>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</si>
  <si>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</si>
  <si>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</si>
  <si>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</si>
  <si>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</si>
  <si>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</si>
  <si>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</si>
  <si>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</si>
  <si>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</si>
  <si>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</si>
  <si>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</si>
  <si>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</si>
  <si>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</si>
  <si>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</si>
  <si>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</si>
  <si>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</si>
  <si>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</si>
  <si>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</si>
  <si>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</si>
  <si>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</si>
  <si>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</si>
  <si>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</si>
  <si>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</si>
  <si>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</si>
  <si>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</si>
  <si>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</si>
  <si>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</si>
  <si>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</si>
  <si>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</si>
  <si>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</si>
  <si>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</si>
  <si>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</si>
  <si>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</si>
  <si>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</si>
  <si>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</si>
  <si>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</si>
  <si>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</si>
  <si>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</si>
  <si>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</si>
  <si>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</si>
  <si>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</si>
  <si>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</si>
  <si>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</si>
  <si>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</si>
  <si>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</si>
  <si>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</si>
  <si>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</si>
  <si>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</si>
  <si>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</si>
  <si>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</si>
  <si>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</si>
  <si>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</si>
  <si>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</si>
  <si>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</si>
  <si>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</si>
  <si>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</si>
  <si>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</si>
  <si>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</si>
  <si>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</si>
  <si>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</si>
  <si>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</si>
  <si>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</si>
  <si>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</si>
  <si>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</si>
  <si>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</si>
  <si>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</si>
  <si>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</si>
  <si>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</si>
  <si>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</si>
  <si>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</si>
  <si>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</si>
  <si>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</si>
  <si>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</si>
  <si>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</si>
  <si>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</si>
  <si>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</si>
  <si>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</si>
  <si>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</si>
  <si>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</si>
  <si>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</si>
  <si>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</si>
  <si>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</si>
  <si>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</si>
  <si>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</si>
  <si>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</si>
  <si>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</si>
  <si>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</si>
  <si>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</si>
  <si>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</si>
  <si>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</si>
  <si>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</si>
  <si>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</si>
  <si>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</si>
  <si>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</si>
  <si>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</si>
  <si>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</si>
  <si>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</si>
  <si>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</si>
  <si>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</si>
  <si>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</si>
  <si>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</si>
  <si>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</si>
  <si>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</si>
  <si>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</si>
  <si>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</si>
  <si>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</si>
  <si>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</si>
  <si>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</si>
  <si>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</si>
  <si>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</si>
  <si>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</si>
  <si>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</si>
  <si>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</si>
  <si>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</si>
  <si>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</si>
  <si>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</si>
  <si>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</si>
  <si>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</si>
  <si>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</si>
  <si>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</si>
  <si>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</si>
  <si>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</si>
  <si>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</si>
  <si>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</si>
  <si>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</si>
  <si>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</si>
  <si>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</si>
  <si>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</si>
  <si>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</si>
  <si>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</si>
  <si>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</si>
  <si>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</si>
  <si>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</si>
  <si>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</si>
  <si>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</si>
  <si>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</si>
  <si>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</si>
  <si>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</si>
  <si>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</si>
  <si>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</si>
  <si>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</si>
  <si>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</si>
  <si>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</si>
  <si>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</si>
  <si>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</si>
  <si>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</si>
  <si>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</si>
  <si>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</si>
  <si>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</si>
  <si>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</si>
  <si>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</si>
  <si>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</si>
  <si>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</si>
  <si>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</si>
  <si>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</si>
  <si>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</si>
  <si>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</si>
  <si>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</si>
  <si>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</si>
  <si>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</si>
  <si>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</si>
  <si>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</si>
  <si>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</si>
  <si>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</si>
  <si>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</si>
  <si>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</si>
  <si>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</si>
  <si>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</si>
  <si>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</si>
  <si>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</si>
  <si>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</si>
  <si>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</si>
  <si>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</si>
  <si>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</si>
  <si>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</si>
  <si>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</si>
  <si>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</si>
  <si>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</si>
  <si>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</si>
  <si>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</si>
  <si>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</si>
  <si>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</si>
  <si>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</si>
  <si>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</si>
  <si>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</si>
  <si>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</si>
  <si>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</si>
  <si>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</si>
  <si>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</si>
  <si>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</si>
  <si>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</si>
  <si>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</si>
  <si>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</si>
  <si>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</si>
  <si>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</si>
  <si>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</si>
  <si>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</si>
  <si>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</si>
  <si>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</si>
  <si>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</si>
  <si>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</si>
  <si>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</si>
  <si>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</si>
  <si>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</si>
  <si>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</si>
  <si>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</si>
  <si>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</si>
  <si>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</si>
  <si>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</si>
  <si>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</si>
  <si>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</si>
  <si>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</si>
  <si>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</si>
  <si>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</si>
  <si>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</si>
  <si>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</si>
  <si>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</si>
  <si>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</si>
  <si>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</si>
  <si>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</si>
  <si>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</si>
  <si>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</si>
  <si>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</si>
  <si>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</si>
  <si>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</si>
  <si>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</si>
  <si>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</si>
  <si>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</si>
  <si>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</si>
  <si>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</si>
  <si>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</si>
  <si>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</si>
  <si>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</si>
  <si>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</si>
  <si>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</si>
  <si>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</si>
  <si>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</si>
  <si>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</si>
  <si>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</si>
  <si>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</si>
  <si>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</si>
  <si>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</si>
  <si>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</si>
  <si>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</si>
  <si>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</si>
  <si>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</si>
  <si>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</si>
  <si>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</si>
  <si>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</si>
  <si>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</si>
  <si>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</si>
  <si>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</si>
  <si>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</si>
  <si>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</si>
  <si>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</si>
  <si>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</si>
  <si>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</si>
  <si>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</si>
  <si>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</si>
  <si>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</si>
  <si>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</si>
  <si>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</si>
  <si>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</si>
  <si>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</si>
  <si>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</si>
  <si>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</si>
  <si>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</si>
  <si>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</si>
  <si>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</si>
  <si>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</si>
  <si>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</si>
  <si>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</si>
  <si>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</si>
  <si>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</si>
  <si>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</si>
  <si>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</si>
  <si>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</si>
  <si>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</si>
  <si>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</si>
  <si>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</si>
  <si>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</si>
  <si>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</si>
  <si>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</si>
  <si>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</si>
  <si>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</si>
  <si>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</si>
  <si>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</si>
  <si>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</si>
  <si>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</si>
  <si>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</si>
  <si>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</si>
  <si>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</si>
  <si>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</si>
  <si>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</si>
  <si>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</si>
  <si>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</si>
  <si>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</si>
  <si>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</si>
  <si>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</si>
  <si>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</si>
  <si>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</si>
  <si>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</si>
  <si>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</si>
  <si>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</si>
  <si>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</si>
  <si>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</si>
  <si>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</si>
  <si>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</si>
  <si>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</si>
  <si>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</si>
  <si>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</si>
  <si>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</si>
  <si>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</si>
  <si>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</si>
  <si>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</si>
  <si>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</si>
  <si>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</si>
  <si>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</si>
  <si>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</si>
  <si>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</si>
  <si>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</si>
  <si>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</si>
  <si>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</si>
  <si>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</si>
  <si>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</si>
  <si>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</si>
  <si>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</si>
  <si>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</si>
  <si>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</si>
  <si>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</si>
  <si>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</si>
  <si>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</si>
  <si>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</si>
  <si>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</si>
  <si>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</si>
  <si>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</si>
  <si>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</si>
  <si>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</si>
  <si>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</si>
  <si>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</si>
  <si>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</si>
  <si>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</si>
  <si>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</si>
  <si>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</si>
  <si>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</si>
  <si>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</si>
  <si>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</si>
  <si>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</si>
  <si>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</si>
  <si>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</si>
  <si>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</si>
  <si>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</si>
  <si>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</si>
  <si>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</si>
  <si>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</si>
  <si>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</si>
  <si>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</si>
  <si>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</si>
  <si>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</si>
  <si>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</si>
  <si>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</si>
  <si>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</si>
  <si>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</si>
  <si>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</si>
  <si>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</si>
  <si>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</si>
  <si>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</si>
  <si>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</si>
  <si>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</si>
  <si>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</si>
  <si>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</si>
  <si>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</si>
  <si>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</si>
  <si>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</si>
  <si>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</si>
  <si>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</si>
  <si>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</si>
  <si>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</si>
  <si>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</si>
  <si>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</si>
  <si>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</si>
  <si>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</si>
  <si>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</si>
  <si>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</si>
  <si>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</si>
  <si>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</si>
  <si>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</si>
  <si>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</si>
  <si>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</si>
  <si>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</si>
  <si>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</si>
  <si>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</si>
  <si>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</si>
  <si>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</si>
  <si>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</si>
  <si>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</si>
  <si>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</si>
  <si>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</si>
  <si>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</si>
  <si>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</si>
  <si>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</si>
  <si>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</si>
  <si>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</si>
  <si>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</si>
  <si>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</si>
  <si>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</si>
  <si>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</si>
  <si>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</si>
  <si>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</si>
  <si>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</si>
  <si>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</si>
  <si>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</si>
  <si>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</si>
  <si>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</si>
  <si>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</si>
  <si>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</si>
  <si>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</si>
  <si>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</si>
  <si>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</si>
  <si>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</si>
  <si>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</si>
  <si>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</si>
  <si>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</si>
  <si>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</si>
  <si>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</si>
  <si>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</si>
  <si>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</si>
  <si>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</si>
  <si>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</si>
  <si>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</si>
  <si>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</si>
  <si>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</si>
  <si>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</si>
  <si>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</si>
  <si>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</si>
  <si>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</si>
  <si>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</si>
  <si>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</si>
  <si>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</si>
  <si>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</si>
  <si>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</si>
  <si>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</si>
  <si>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</si>
  <si>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</si>
  <si>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</si>
  <si>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</si>
  <si>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</si>
  <si>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</si>
  <si>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</si>
  <si>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</si>
  <si>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</si>
  <si>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</si>
  <si>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</si>
  <si>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</si>
  <si>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</si>
  <si>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</si>
  <si>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</si>
  <si>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</si>
  <si>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</si>
  <si>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</si>
  <si>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</si>
  <si>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</si>
  <si>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</si>
  <si>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</si>
  <si>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</si>
  <si>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</si>
  <si>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</si>
  <si>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</si>
  <si>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</si>
  <si>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</si>
  <si>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</si>
  <si>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</si>
  <si>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</si>
  <si>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</si>
  <si>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</si>
  <si>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</si>
  <si>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</si>
  <si>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</si>
  <si>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</si>
  <si>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</si>
  <si>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</si>
  <si>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</si>
  <si>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</si>
  <si>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</si>
  <si>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</si>
  <si>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</si>
  <si>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</si>
  <si>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</si>
  <si>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</si>
  <si>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</si>
  <si>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</si>
  <si>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</si>
  <si>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</si>
  <si>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</si>
  <si>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</si>
  <si>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</si>
  <si>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</si>
  <si>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</si>
  <si>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</si>
  <si>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</si>
  <si>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</si>
  <si>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</si>
  <si>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</si>
  <si>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</si>
  <si>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</si>
  <si>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</si>
  <si>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</si>
  <si>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</si>
  <si>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</si>
  <si>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</si>
  <si>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</si>
  <si>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</si>
  <si>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</si>
  <si>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</si>
  <si>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</si>
  <si>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</si>
  <si>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</si>
  <si>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</si>
  <si>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</si>
  <si>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</si>
  <si>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</si>
  <si>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</si>
  <si>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</si>
  <si>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</si>
  <si>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</si>
  <si>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</si>
  <si>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</si>
  <si>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</si>
  <si>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</si>
  <si>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</si>
  <si>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</si>
  <si>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</si>
  <si>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</si>
  <si>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</si>
  <si>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</si>
  <si>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</si>
  <si>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</si>
  <si>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</si>
  <si>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</si>
  <si>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</si>
  <si>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</si>
  <si>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</si>
  <si>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</si>
  <si>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</si>
  <si>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</si>
  <si>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</si>
  <si>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</si>
  <si>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</si>
  <si>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</si>
  <si>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</si>
  <si>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</si>
  <si>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</si>
  <si>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</si>
  <si>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</si>
  <si>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</si>
  <si>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</si>
  <si>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</si>
  <si>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</si>
  <si>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</si>
  <si>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</si>
  <si>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</si>
  <si>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</si>
  <si>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</si>
  <si>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</si>
  <si>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</si>
  <si>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</si>
  <si>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</si>
  <si>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</si>
  <si>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</si>
  <si>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</si>
  <si>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</si>
  <si>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</si>
  <si>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</si>
  <si>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</si>
  <si>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</si>
  <si>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</si>
  <si>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</si>
  <si>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</si>
  <si>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</si>
  <si>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</si>
  <si>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</si>
  <si>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</si>
  <si>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</si>
  <si>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</si>
  <si>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</si>
  <si>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</si>
  <si>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</si>
  <si>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</si>
  <si>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</si>
  <si>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</si>
  <si>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</si>
  <si>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</si>
  <si>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</si>
  <si>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</si>
  <si>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</si>
  <si>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</si>
  <si>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</si>
  <si>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</si>
  <si>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</si>
  <si>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</si>
  <si>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</si>
  <si>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</si>
  <si>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</si>
  <si>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</si>
  <si>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</si>
  <si>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</si>
  <si>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</si>
  <si>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</si>
  <si>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</si>
  <si>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</si>
  <si>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</si>
  <si>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</si>
  <si>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</si>
  <si>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</si>
  <si>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</si>
  <si>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</si>
  <si>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</si>
  <si>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</si>
  <si>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</si>
  <si>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</si>
  <si>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</si>
  <si>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</si>
  <si>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</si>
  <si>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</si>
  <si>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</si>
  <si>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</si>
  <si>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</si>
  <si>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</si>
  <si>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</si>
  <si>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</si>
  <si>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</si>
  <si>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</si>
  <si>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</si>
  <si>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</si>
  <si>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</si>
  <si>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</si>
  <si>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</si>
  <si>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</si>
  <si>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</si>
  <si>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</si>
  <si>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</si>
  <si>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</si>
  <si>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</si>
  <si>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</si>
  <si>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</si>
  <si>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</si>
  <si>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</si>
  <si>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</si>
  <si>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</si>
  <si>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</si>
  <si>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</si>
  <si>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</si>
  <si>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</si>
  <si>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</si>
  <si>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</si>
  <si>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</si>
  <si>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</si>
  <si>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</si>
  <si>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</si>
  <si>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</si>
  <si>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</si>
  <si>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</si>
  <si>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</si>
  <si>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</si>
  <si>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</si>
  <si>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</si>
  <si>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</si>
  <si>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</si>
  <si>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</si>
  <si>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</si>
  <si>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</si>
  <si>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</si>
  <si>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</si>
  <si>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</si>
  <si>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</si>
  <si>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</si>
  <si>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</si>
  <si>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</si>
  <si>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</si>
  <si>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</si>
  <si>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</si>
  <si>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</si>
  <si>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</si>
  <si>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</si>
  <si>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</si>
  <si>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</si>
  <si>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</si>
  <si>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</si>
  <si>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</si>
  <si>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</si>
  <si>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</si>
  <si>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</si>
  <si>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</si>
  <si>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</si>
  <si>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</si>
  <si>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</si>
  <si>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</si>
  <si>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</si>
  <si>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</si>
  <si>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</si>
  <si>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</si>
  <si>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</si>
  <si>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</si>
  <si>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</si>
  <si>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</si>
  <si>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</si>
  <si>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</si>
  <si>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</si>
  <si>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</si>
  <si>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</si>
  <si>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</si>
  <si>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</si>
  <si>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</si>
  <si>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</si>
  <si>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</si>
  <si>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</si>
  <si>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</si>
  <si>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</si>
  <si>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</si>
  <si>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</si>
  <si>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</si>
  <si>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</si>
  <si>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</si>
  <si>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</si>
  <si>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</si>
  <si>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</si>
  <si>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</si>
  <si>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</si>
  <si>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</si>
  <si>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</si>
  <si>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</si>
  <si>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</si>
  <si>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</si>
  <si>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</si>
  <si>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</si>
  <si>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</si>
  <si>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</si>
  <si>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</si>
  <si>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</si>
  <si>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</si>
  <si>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</si>
  <si>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</si>
  <si>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</si>
  <si>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</si>
  <si>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</si>
  <si>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</si>
  <si>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</si>
  <si>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</si>
  <si>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</si>
  <si>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</si>
  <si>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</si>
  <si>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</si>
  <si>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</si>
  <si>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</si>
  <si>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</si>
  <si>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</si>
  <si>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</si>
  <si>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</si>
  <si>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</si>
  <si>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</si>
  <si>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</si>
  <si>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</si>
  <si>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</si>
  <si>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</si>
  <si>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</si>
  <si>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</si>
  <si>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</si>
  <si>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</si>
  <si>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</si>
  <si>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</si>
  <si>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</si>
  <si>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</si>
  <si>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</si>
  <si>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</si>
  <si>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</si>
  <si>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</si>
  <si>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</si>
  <si>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</si>
  <si>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</si>
  <si>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</si>
  <si>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</si>
  <si>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</si>
  <si>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</si>
  <si>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</si>
  <si>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</si>
  <si>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</si>
  <si>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</si>
  <si>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</si>
  <si>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</si>
  <si>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</si>
  <si>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</si>
  <si>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</si>
  <si>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</si>
  <si>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</si>
  <si>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</si>
  <si>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</si>
  <si>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</si>
  <si>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</si>
  <si>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</si>
  <si>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</si>
  <si>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</si>
  <si>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</si>
  <si>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</si>
  <si>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</si>
  <si>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</si>
  <si>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</si>
  <si>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</si>
  <si>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</si>
  <si>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</si>
  <si>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</si>
  <si>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</si>
  <si>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</si>
  <si>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</si>
  <si>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</si>
  <si>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</si>
  <si>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</si>
  <si>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</si>
  <si>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</si>
  <si>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</si>
  <si>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</si>
  <si>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</si>
  <si>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</si>
  <si>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</si>
  <si>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</si>
  <si>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</si>
  <si>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</si>
  <si>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</si>
  <si>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</si>
  <si>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</si>
  <si>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</si>
  <si>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</si>
  <si>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</si>
  <si>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</si>
  <si>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</si>
  <si>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</si>
  <si>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</si>
  <si>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</si>
  <si>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</si>
  <si>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</si>
  <si>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</si>
  <si>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</si>
  <si>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</si>
  <si>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</si>
  <si>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</si>
  <si>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</si>
  <si>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</si>
  <si>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</si>
  <si>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</si>
  <si>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</si>
  <si>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</si>
  <si>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</si>
  <si>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</si>
  <si>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</si>
  <si>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</si>
  <si>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</si>
  <si>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</si>
  <si>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</si>
  <si>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</si>
  <si>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</si>
  <si>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</si>
  <si>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</si>
  <si>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</si>
  <si>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</si>
  <si>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</si>
  <si>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</si>
  <si>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</si>
  <si>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</si>
  <si>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</si>
  <si>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</si>
  <si>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</si>
  <si>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</si>
  <si>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</si>
  <si>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</si>
  <si>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</si>
  <si>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</si>
  <si>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</si>
  <si>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</si>
  <si>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</si>
  <si>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</si>
  <si>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</si>
  <si>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</si>
  <si>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</si>
  <si>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</si>
  <si>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</si>
  <si>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</si>
  <si>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</si>
  <si>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</si>
  <si>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</si>
  <si>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</si>
  <si>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</si>
  <si>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</si>
  <si>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</si>
  <si>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</si>
  <si>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</si>
  <si>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</si>
  <si>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</si>
  <si>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</si>
  <si>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</si>
  <si>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</si>
  <si>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</si>
  <si>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</si>
  <si>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</si>
  <si>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</si>
  <si>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</si>
  <si>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</si>
  <si>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</si>
  <si>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</si>
  <si>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</si>
  <si>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</si>
  <si>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</si>
  <si>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</si>
  <si>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</si>
  <si>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</si>
  <si>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</si>
  <si>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</si>
  <si>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</si>
  <si>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</si>
  <si>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</si>
  <si>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</si>
  <si>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</si>
  <si>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</si>
  <si>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</si>
  <si>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</si>
  <si>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</si>
  <si>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</si>
  <si>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</si>
  <si>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</si>
  <si>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</si>
  <si>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</si>
  <si>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</si>
  <si>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</si>
  <si>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</si>
  <si>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</si>
  <si>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</si>
  <si>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</si>
  <si>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</si>
  <si>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</si>
  <si>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</si>
  <si>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</si>
  <si>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</si>
  <si>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</si>
  <si>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</si>
  <si>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</si>
  <si>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</si>
  <si>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</si>
  <si>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</si>
  <si>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</si>
  <si>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</si>
  <si>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</si>
  <si>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</si>
  <si>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</si>
  <si>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</si>
  <si>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</si>
  <si>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</si>
  <si>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</si>
  <si>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</si>
  <si>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</si>
  <si>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</si>
  <si>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</si>
  <si>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</si>
  <si>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</si>
  <si>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</si>
  <si>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</si>
  <si>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</si>
  <si>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</si>
  <si>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</si>
  <si>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</si>
  <si>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</si>
  <si>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</si>
  <si>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</si>
  <si>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</si>
  <si>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</si>
  <si>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</si>
  <si>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</si>
  <si>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</si>
  <si>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</si>
  <si>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</si>
  <si>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</si>
  <si>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</si>
  <si>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</si>
  <si>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</si>
  <si>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</si>
  <si>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</si>
  <si>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</si>
  <si>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</si>
  <si>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</si>
  <si>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</si>
  <si>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</si>
  <si>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</si>
  <si>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</si>
  <si>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</si>
  <si>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</si>
  <si>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</si>
  <si>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</si>
  <si>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</si>
  <si>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</si>
  <si>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</si>
  <si>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</si>
  <si>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</si>
  <si>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</si>
  <si>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</si>
  <si>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</si>
  <si>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</si>
  <si>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</si>
  <si>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</si>
  <si>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</si>
  <si>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</si>
  <si>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</si>
  <si>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</si>
  <si>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</si>
  <si>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</si>
  <si>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</si>
  <si>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</si>
  <si>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</si>
  <si>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</si>
  <si>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</si>
  <si>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</si>
  <si>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</si>
  <si>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</si>
  <si>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</si>
  <si>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</si>
  <si>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</si>
  <si>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</si>
  <si>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</si>
  <si>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</si>
  <si>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</si>
  <si>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</si>
  <si>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</si>
  <si>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</si>
  <si>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</si>
  <si>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</si>
  <si>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</si>
  <si>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</si>
  <si>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</si>
  <si>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</si>
  <si>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</si>
  <si>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</si>
  <si>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</si>
  <si>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</si>
  <si>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</si>
  <si>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</si>
  <si>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</si>
  <si>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</si>
  <si>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</si>
  <si>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</si>
  <si>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</si>
  <si>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</si>
  <si>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</si>
  <si>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</si>
  <si>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</si>
  <si>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</si>
  <si>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</si>
  <si>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</si>
  <si>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</si>
  <si>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</si>
  <si>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</si>
  <si>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</si>
  <si>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</si>
  <si>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</si>
  <si>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</si>
  <si>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</si>
  <si>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</si>
  <si>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</si>
  <si>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</si>
  <si>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</si>
  <si>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</si>
  <si>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</si>
  <si>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</si>
  <si>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</si>
  <si>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</si>
  <si>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</si>
  <si>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</si>
  <si>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</si>
  <si>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</si>
  <si>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</si>
  <si>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</si>
  <si>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</si>
  <si>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</si>
  <si>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</si>
  <si>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</si>
  <si>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</si>
  <si>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</si>
  <si>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</si>
  <si>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</si>
  <si>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</si>
  <si>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</si>
  <si>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</si>
  <si>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</si>
  <si>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</si>
  <si>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</si>
  <si>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</si>
  <si>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</si>
  <si>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</si>
  <si>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</si>
  <si>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</si>
  <si>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</si>
  <si>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</si>
  <si>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</si>
  <si>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</si>
  <si>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</si>
  <si>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</si>
  <si>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</si>
  <si>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</si>
  <si>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</si>
  <si>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</si>
  <si>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</si>
  <si>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</si>
  <si>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</si>
  <si>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</si>
  <si>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</si>
  <si>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</si>
  <si>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</si>
  <si>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</si>
  <si>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</si>
  <si>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</si>
  <si>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</si>
  <si>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</si>
  <si>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</si>
  <si>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</si>
  <si>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</si>
  <si>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</si>
  <si>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</si>
  <si>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</si>
  <si>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</si>
  <si>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</si>
  <si>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</si>
  <si>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</si>
  <si>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</si>
  <si>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</si>
  <si>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</si>
  <si>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</si>
  <si>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</si>
  <si>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</si>
  <si>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</si>
  <si>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</si>
  <si>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</si>
  <si>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</si>
  <si>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</si>
  <si>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</si>
  <si>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</si>
  <si>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</si>
  <si>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</si>
  <si>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</si>
  <si>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</si>
  <si>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</si>
  <si>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</si>
  <si>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</si>
  <si>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</si>
  <si>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</si>
  <si>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</si>
  <si>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</si>
  <si>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</si>
  <si>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</si>
  <si>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</si>
  <si>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</si>
  <si>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</si>
  <si>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</si>
  <si>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</si>
  <si>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</si>
  <si>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</si>
  <si>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</si>
  <si>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</si>
  <si>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</si>
  <si>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</si>
  <si>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</si>
  <si>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</si>
  <si>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</si>
  <si>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</si>
  <si>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</si>
  <si>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</si>
  <si>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</si>
  <si>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</si>
  <si>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</si>
  <si>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</si>
  <si>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</si>
  <si>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</si>
  <si>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</si>
  <si>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</si>
  <si>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</si>
  <si>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</si>
  <si>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</si>
  <si>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</si>
  <si>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</si>
  <si>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</si>
  <si>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</si>
  <si>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</si>
  <si>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</si>
  <si>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</si>
  <si>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</si>
  <si>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</si>
  <si>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</si>
  <si>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</si>
  <si>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</si>
  <si>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</si>
  <si>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</si>
  <si>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</si>
  <si>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</si>
  <si>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</si>
  <si>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</si>
  <si>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</si>
  <si>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</si>
  <si>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</si>
  <si>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</si>
  <si>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</si>
  <si>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</si>
  <si>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</si>
  <si>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</si>
  <si>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</si>
  <si>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</si>
  <si>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</si>
  <si>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</si>
  <si>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</si>
  <si>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</si>
  <si>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</si>
  <si>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</si>
  <si>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</si>
  <si>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</si>
  <si>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</si>
  <si>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</si>
  <si>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</si>
  <si>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</si>
  <si>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</si>
  <si>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</si>
  <si>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</si>
  <si>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</si>
  <si>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</si>
  <si>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</si>
  <si>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</si>
  <si>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</si>
  <si>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</si>
  <si>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</si>
  <si>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</si>
  <si>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</si>
  <si>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</si>
  <si>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</si>
  <si>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</si>
  <si>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</si>
  <si>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</si>
  <si>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</si>
  <si>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</si>
  <si>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</si>
  <si>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</si>
  <si>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</si>
  <si>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</si>
  <si>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</si>
  <si>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</si>
  <si>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</si>
  <si>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</si>
  <si>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</si>
  <si>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</si>
  <si>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</si>
  <si>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</si>
  <si>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</si>
  <si>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</si>
  <si>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</si>
  <si>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</si>
  <si>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</si>
  <si>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</si>
  <si>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</si>
  <si>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</si>
  <si>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</si>
  <si>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</si>
  <si>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</si>
  <si>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</si>
  <si>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</si>
  <si>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</si>
  <si>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</si>
  <si>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</si>
  <si>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</si>
  <si>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</si>
  <si>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</si>
  <si>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</si>
  <si>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</si>
  <si>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</si>
  <si>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</si>
  <si>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</si>
  <si>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</si>
  <si>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</si>
  <si>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</si>
  <si>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</si>
  <si>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</si>
  <si>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</si>
  <si>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</si>
  <si>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</si>
  <si>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</si>
  <si>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</si>
  <si>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</si>
  <si>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</si>
  <si>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</si>
  <si>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</si>
  <si>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</si>
  <si>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</si>
  <si>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</si>
  <si>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</si>
  <si>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</si>
  <si>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</si>
  <si>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</si>
  <si>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</si>
  <si>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</si>
  <si>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</si>
  <si>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</si>
  <si>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</si>
  <si>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</si>
  <si>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</si>
  <si>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</si>
  <si>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</si>
  <si>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</si>
  <si>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</si>
  <si>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</si>
  <si>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</si>
  <si>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</si>
  <si>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</si>
  <si>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</si>
  <si>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</si>
  <si>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</si>
  <si>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</si>
  <si>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</si>
  <si>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</si>
  <si>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</si>
  <si>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</si>
  <si>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</si>
  <si>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</si>
  <si>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</si>
  <si>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</si>
  <si>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</si>
  <si>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</si>
  <si>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</si>
  <si>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</si>
  <si>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</si>
  <si>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</si>
  <si>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</si>
  <si>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</si>
  <si>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</si>
  <si>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</si>
  <si>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</si>
  <si>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</si>
  <si>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</si>
  <si>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</si>
  <si>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</si>
  <si>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</si>
  <si>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</si>
  <si>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</si>
  <si>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</si>
  <si>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</si>
  <si>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</si>
  <si>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</si>
  <si>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</si>
  <si>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</si>
  <si>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</si>
  <si>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</si>
  <si>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</si>
  <si>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</si>
  <si>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</si>
  <si>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</si>
  <si>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</si>
  <si>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</si>
  <si>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</si>
  <si>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</si>
  <si>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</si>
  <si>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</si>
  <si>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</si>
  <si>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</si>
  <si>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</si>
  <si>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</si>
  <si>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</si>
  <si>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</si>
  <si>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</si>
  <si>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</si>
  <si>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</si>
  <si>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</si>
  <si>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</si>
  <si>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</si>
  <si>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</si>
  <si>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</si>
  <si>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</si>
  <si>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</si>
  <si>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</si>
  <si>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</si>
  <si>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</si>
  <si>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</si>
  <si>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</si>
  <si>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</si>
  <si>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</si>
  <si>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</si>
  <si>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</si>
  <si>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</si>
  <si>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</si>
  <si>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</si>
  <si>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</si>
  <si>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</si>
  <si>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</si>
  <si>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</si>
  <si>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</si>
  <si>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</si>
  <si>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</si>
  <si>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</si>
  <si>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</si>
  <si>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</si>
  <si>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</si>
  <si>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</si>
  <si>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</si>
  <si>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</si>
  <si>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</si>
  <si>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</si>
  <si>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</si>
  <si>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</si>
  <si>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</si>
  <si>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</si>
  <si>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</si>
  <si>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</si>
  <si>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</si>
  <si>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</si>
  <si>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</si>
  <si>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</si>
  <si>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</si>
  <si>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</si>
  <si>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</si>
  <si>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</si>
  <si>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</si>
  <si>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</si>
  <si>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</si>
  <si>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</si>
  <si>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</si>
  <si>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</si>
  <si>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</si>
  <si>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</si>
  <si>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</si>
  <si>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</si>
  <si>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</si>
  <si>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</si>
  <si>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</si>
  <si>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</si>
  <si>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</si>
  <si>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</si>
  <si>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</si>
  <si>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</si>
  <si>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</si>
  <si>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</si>
  <si>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</si>
  <si>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</si>
  <si>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</si>
  <si>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</si>
  <si>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</si>
  <si>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</si>
  <si>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</si>
  <si>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</si>
  <si>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</si>
  <si>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</si>
  <si>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</si>
  <si>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</si>
  <si>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</si>
  <si>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</si>
  <si>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</si>
  <si>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</si>
  <si>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</si>
  <si>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</si>
  <si>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</si>
  <si>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</si>
  <si>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</si>
  <si>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</si>
  <si>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</si>
  <si>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</si>
  <si>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</si>
  <si>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</si>
  <si>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</si>
  <si>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</si>
  <si>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</si>
  <si>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</si>
  <si>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</si>
  <si>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</si>
  <si>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</si>
  <si>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</si>
  <si>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</si>
  <si>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</si>
  <si>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</si>
  <si>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</si>
  <si>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</si>
  <si>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</si>
  <si>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</si>
  <si>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</si>
  <si>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</si>
  <si>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</si>
  <si>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</si>
  <si>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</si>
  <si>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</si>
  <si>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</si>
  <si>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</si>
  <si>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</si>
  <si>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</si>
  <si>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</si>
  <si>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</si>
  <si>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</si>
  <si>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</si>
  <si>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</si>
  <si>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</si>
  <si>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</si>
  <si>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</si>
  <si>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</si>
  <si>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</si>
  <si>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</si>
  <si>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</si>
  <si>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</si>
  <si>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</si>
  <si>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</si>
  <si>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</si>
  <si>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</si>
  <si>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</si>
  <si>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</si>
  <si>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</si>
  <si>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</si>
  <si>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</si>
  <si>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</si>
  <si>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</si>
  <si>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</si>
  <si>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</si>
  <si>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</si>
  <si>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</si>
  <si>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</si>
  <si>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</si>
  <si>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</si>
  <si>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</si>
  <si>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</si>
  <si>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</si>
  <si>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</si>
  <si>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</si>
  <si>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</si>
  <si>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</si>
  <si>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</si>
  <si>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</si>
  <si>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</si>
  <si>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</si>
  <si>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</si>
  <si>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</si>
  <si>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</si>
  <si>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</si>
  <si>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</si>
  <si>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</si>
  <si>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</si>
  <si>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</si>
  <si>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</si>
  <si>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</si>
  <si>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</si>
  <si>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</si>
  <si>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</si>
  <si>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</si>
  <si>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</si>
  <si>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</si>
  <si>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</si>
  <si>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</si>
  <si>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</si>
  <si>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</si>
  <si>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</si>
  <si>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</si>
  <si>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</si>
  <si>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</si>
  <si>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</si>
  <si>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</si>
  <si>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</si>
  <si>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</si>
  <si>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</si>
  <si>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</si>
  <si>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</si>
  <si>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</si>
  <si>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</si>
  <si>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</si>
  <si>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</si>
  <si>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</si>
  <si>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</si>
  <si>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</si>
  <si>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</si>
  <si>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</si>
  <si>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</si>
  <si>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</si>
  <si>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</si>
  <si>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</si>
  <si>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</si>
  <si>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</si>
  <si>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</si>
  <si>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</si>
  <si>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</si>
  <si>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</si>
  <si>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</si>
  <si>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</si>
  <si>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</si>
  <si>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</si>
  <si>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</si>
  <si>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</si>
  <si>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</si>
  <si>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</si>
  <si>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</si>
  <si>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</si>
  <si>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</si>
  <si>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</si>
  <si>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</si>
  <si>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</si>
  <si>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</si>
  <si>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</si>
  <si>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</si>
  <si>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</si>
  <si>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</si>
  <si>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</si>
  <si>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</si>
  <si>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</si>
  <si>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</si>
  <si>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</si>
  <si>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</si>
  <si>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</si>
  <si>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</si>
  <si>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</si>
  <si>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</si>
  <si>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</si>
  <si>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</si>
  <si>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</si>
  <si>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</si>
  <si>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</si>
  <si>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</si>
  <si>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</si>
  <si>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</si>
  <si>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</si>
  <si>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</si>
  <si>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</si>
  <si>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</si>
  <si>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</si>
  <si>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</si>
  <si>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</si>
  <si>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</si>
  <si>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</si>
  <si>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</si>
  <si>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</si>
  <si>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</si>
  <si>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</si>
  <si>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</si>
  <si>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</si>
  <si>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</si>
  <si>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</si>
  <si>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</si>
  <si>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</si>
  <si>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</si>
  <si>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</si>
  <si>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</si>
  <si>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</si>
  <si>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</si>
  <si>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</si>
  <si>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</si>
  <si>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</si>
  <si>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</si>
  <si>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</si>
  <si>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</si>
  <si>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</si>
  <si>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</si>
  <si>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</si>
  <si>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</si>
  <si>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</si>
  <si>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</si>
  <si>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</si>
  <si>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</si>
  <si>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</si>
  <si>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</si>
  <si>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</si>
  <si>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</si>
  <si>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</si>
  <si>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</si>
  <si>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</si>
  <si>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</si>
  <si>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</si>
  <si>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</si>
  <si>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</si>
  <si>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</si>
  <si>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</si>
  <si>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</si>
  <si>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</si>
  <si>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</si>
  <si>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</si>
  <si>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</si>
  <si>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</si>
  <si>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</si>
  <si>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</si>
  <si>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</si>
  <si>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</si>
  <si>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</si>
  <si>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</si>
  <si>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</si>
  <si>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</si>
  <si>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</si>
  <si>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</si>
  <si>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</si>
  <si>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</si>
  <si>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</si>
  <si>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</si>
  <si>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</si>
  <si>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</si>
  <si>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</si>
  <si>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</si>
  <si>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</si>
  <si>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</si>
  <si>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</si>
  <si>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</si>
  <si>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</si>
  <si>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</si>
  <si>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</si>
  <si>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</si>
  <si>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</si>
  <si>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</si>
  <si>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</si>
  <si>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</si>
  <si>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</si>
  <si>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</si>
  <si>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</si>
  <si>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</si>
  <si>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</si>
  <si>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</si>
  <si>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</si>
  <si>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</si>
  <si>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</si>
  <si>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</si>
  <si>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</si>
  <si>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</si>
  <si>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</si>
  <si>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</si>
  <si>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</si>
  <si>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</si>
  <si>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</si>
  <si>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</si>
  <si>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</si>
  <si>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</si>
  <si>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</si>
  <si>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</si>
  <si>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</si>
  <si>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</si>
  <si>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</si>
  <si>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</si>
  <si>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</si>
  <si>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</si>
  <si>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</si>
  <si>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</si>
  <si>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</si>
  <si>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</si>
  <si>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</si>
  <si>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</si>
  <si>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</si>
  <si>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</si>
  <si>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</si>
  <si>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</si>
  <si>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</si>
  <si>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</si>
  <si>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</si>
  <si>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</si>
  <si>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</si>
  <si>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</si>
  <si>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</si>
  <si>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</si>
  <si>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</si>
  <si>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</si>
  <si>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</si>
  <si>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</si>
  <si>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</si>
  <si>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</si>
  <si>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</si>
  <si>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</si>
  <si>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</si>
  <si>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</si>
  <si>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</si>
  <si>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</si>
  <si>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</si>
  <si>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</si>
  <si>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</si>
  <si>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</si>
  <si>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</si>
  <si>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</si>
  <si>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</si>
  <si>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</si>
  <si>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</si>
  <si>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</si>
  <si>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</si>
  <si>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</si>
  <si>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</si>
  <si>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</si>
  <si>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</si>
  <si>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</si>
  <si>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</si>
  <si>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</si>
  <si>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</si>
  <si>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</si>
  <si>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</si>
  <si>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</si>
  <si>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</si>
  <si>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</si>
  <si>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</si>
  <si>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</si>
  <si>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</si>
  <si>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</si>
  <si>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</si>
  <si>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</si>
  <si>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</si>
  <si>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</si>
  <si>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</si>
  <si>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</si>
  <si>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</si>
  <si>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</si>
  <si>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</si>
  <si>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</si>
  <si>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</si>
  <si>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</si>
  <si>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</si>
  <si>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</si>
  <si>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</si>
  <si>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</si>
  <si>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</si>
  <si>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</si>
  <si>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</si>
  <si>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</si>
  <si>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</si>
  <si>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</si>
  <si>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</si>
  <si>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</si>
  <si>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</si>
  <si>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</si>
  <si>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</si>
  <si>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</si>
  <si>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</si>
  <si>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</si>
  <si>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</si>
  <si>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</si>
  <si>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</si>
  <si>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</si>
  <si>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</si>
  <si>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</si>
  <si>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</si>
  <si>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</si>
  <si>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</si>
  <si>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</si>
  <si>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</si>
  <si>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</si>
  <si>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</si>
  <si>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</si>
  <si>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</si>
  <si>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</si>
  <si>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</si>
  <si>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</si>
  <si>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</si>
  <si>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</si>
  <si>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</si>
  <si>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</si>
  <si>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</si>
  <si>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</si>
  <si>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</si>
  <si>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</si>
  <si>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</si>
  <si>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</si>
  <si>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</si>
  <si>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</si>
  <si>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</si>
  <si>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</si>
  <si>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</si>
  <si>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</si>
  <si>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</si>
  <si>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</si>
  <si>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</si>
  <si>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</si>
  <si>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</si>
  <si>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</si>
  <si>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</si>
  <si>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</si>
  <si>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</si>
  <si>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</si>
  <si>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</si>
  <si>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</si>
  <si>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</si>
  <si>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</si>
  <si>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</si>
  <si>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</si>
  <si>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</si>
  <si>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</si>
  <si>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</si>
  <si>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</si>
  <si>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</si>
  <si>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</si>
  <si>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</si>
  <si>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</si>
  <si>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</si>
  <si>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</si>
  <si>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</si>
  <si>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</si>
  <si>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</si>
  <si>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</si>
  <si>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</si>
  <si>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</si>
  <si>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</si>
  <si>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</si>
  <si>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</si>
  <si>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</si>
  <si>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</si>
  <si>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</si>
  <si>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</si>
  <si>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</si>
  <si>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</si>
  <si>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</si>
  <si>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</si>
  <si>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</si>
  <si>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</si>
  <si>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</si>
  <si>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</si>
  <si>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</si>
  <si>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</si>
  <si>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</si>
  <si>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</si>
  <si>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</si>
  <si>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</si>
  <si>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</si>
  <si>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</si>
  <si>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</si>
  <si>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</si>
  <si>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</si>
  <si>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</si>
  <si>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</si>
  <si>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</si>
  <si>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</si>
  <si>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</si>
  <si>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</si>
  <si>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</si>
  <si>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</si>
  <si>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</si>
  <si>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</si>
  <si>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</si>
  <si>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</si>
  <si>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</si>
  <si>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</si>
  <si>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</si>
  <si>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</si>
  <si>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</si>
  <si>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</si>
  <si>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</si>
  <si>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</si>
  <si>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</si>
  <si>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</si>
  <si>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</si>
  <si>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</si>
  <si>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</si>
  <si>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</si>
  <si>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</si>
  <si>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</si>
  <si>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</si>
  <si>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</si>
  <si>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</si>
  <si>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</si>
  <si>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</si>
  <si>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</si>
  <si>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</si>
  <si>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</si>
  <si>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</si>
  <si>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</si>
  <si>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</si>
  <si>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</si>
  <si>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</si>
  <si>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</si>
  <si>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</si>
  <si>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</si>
  <si>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</si>
  <si>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</si>
  <si>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</si>
  <si>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</si>
  <si>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</si>
  <si>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</si>
  <si>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</si>
  <si>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</si>
  <si>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</si>
  <si>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</si>
  <si>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</si>
  <si>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</si>
  <si>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</si>
  <si>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</si>
  <si>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</si>
  <si>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</si>
  <si>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</si>
  <si>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</si>
  <si>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</si>
  <si>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</si>
  <si>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</si>
  <si>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</si>
  <si>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</si>
  <si>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</si>
  <si>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</si>
  <si>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</si>
  <si>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</si>
  <si>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</si>
  <si>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</si>
  <si>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</si>
  <si>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</si>
  <si>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</si>
  <si>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</si>
  <si>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</si>
  <si>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</si>
  <si>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</si>
  <si>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</si>
  <si>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</si>
  <si>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</si>
  <si>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</si>
  <si>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</si>
  <si>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</si>
  <si>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</si>
  <si>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</si>
  <si>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</si>
  <si>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</si>
  <si>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</si>
  <si>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</si>
  <si>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</si>
  <si>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</si>
  <si>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</si>
  <si>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</si>
  <si>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</si>
  <si>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</si>
  <si>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</si>
  <si>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</si>
  <si>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</si>
  <si>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</si>
  <si>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</si>
  <si>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</si>
  <si>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</si>
  <si>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</si>
  <si>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</si>
  <si>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</si>
  <si>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</si>
  <si>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</si>
  <si>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</si>
  <si>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</si>
  <si>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</si>
  <si>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</si>
  <si>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</si>
  <si>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</si>
  <si>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</si>
  <si>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</si>
  <si>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</si>
  <si>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</si>
  <si>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</si>
  <si>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</si>
  <si>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</si>
  <si>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</si>
  <si>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</si>
  <si>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</si>
  <si>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</si>
  <si>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</si>
  <si>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</si>
  <si>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</si>
  <si>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</si>
  <si>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</si>
  <si>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</si>
  <si>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</si>
  <si>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</si>
  <si>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</si>
  <si>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</si>
  <si>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</si>
  <si>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</si>
  <si>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</si>
  <si>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</si>
  <si>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</si>
  <si>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</si>
  <si>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</si>
  <si>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</si>
  <si>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</si>
  <si>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</si>
  <si>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</si>
  <si>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</si>
  <si>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</si>
  <si>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</si>
  <si>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</si>
  <si>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</si>
  <si>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</si>
  <si>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</si>
  <si>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</si>
  <si>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</si>
  <si>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</si>
  <si>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</si>
  <si>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</si>
  <si>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</si>
  <si>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</si>
  <si>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</si>
  <si>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</si>
  <si>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</si>
  <si>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</si>
  <si>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</si>
  <si>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</si>
  <si>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</si>
  <si>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</si>
  <si>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</si>
  <si>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</si>
  <si>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</si>
  <si>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</si>
  <si>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</si>
  <si>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</si>
  <si>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</si>
  <si>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</si>
  <si>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</si>
  <si>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</si>
  <si>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</si>
  <si>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</si>
  <si>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</si>
  <si>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</si>
  <si>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</si>
  <si>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</si>
  <si>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</si>
  <si>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</si>
  <si>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</si>
  <si>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</si>
  <si>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</si>
  <si>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</si>
  <si>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</si>
  <si>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</si>
  <si>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</si>
  <si>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</si>
  <si>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</si>
  <si>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</si>
  <si>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</si>
  <si>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</si>
  <si>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</si>
  <si>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</si>
  <si>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</si>
  <si>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</si>
  <si>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</si>
  <si>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</si>
  <si>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</si>
  <si>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</si>
  <si>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</si>
  <si>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</si>
  <si>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</si>
  <si>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</si>
  <si>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</si>
  <si>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</si>
  <si>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</si>
  <si>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</si>
  <si>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</si>
  <si>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</si>
  <si>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</si>
  <si>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</si>
  <si>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</si>
  <si>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</si>
  <si>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</si>
  <si>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</si>
  <si>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</si>
  <si>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</si>
  <si>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</si>
  <si>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</si>
  <si>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</si>
  <si>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</si>
  <si>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</si>
  <si>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</si>
  <si>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</si>
  <si>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</si>
  <si>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</si>
  <si>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</si>
  <si>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</si>
  <si>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</si>
  <si>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</si>
  <si>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</si>
  <si>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</si>
  <si>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</si>
  <si>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</si>
  <si>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</si>
  <si>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</si>
  <si>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</si>
  <si>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</si>
  <si>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</si>
  <si>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</si>
  <si>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</si>
  <si>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</si>
  <si>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</si>
  <si>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</si>
  <si>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</si>
  <si>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</si>
  <si>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</si>
  <si>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</si>
  <si>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</si>
  <si>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</si>
  <si>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</si>
  <si>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</si>
  <si>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</si>
  <si>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</si>
  <si>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</si>
  <si>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</si>
  <si>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</si>
  <si>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</si>
  <si>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</si>
  <si>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</si>
  <si>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</si>
  <si>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</si>
  <si>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</si>
  <si>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</si>
  <si>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</si>
  <si>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</si>
  <si>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</si>
  <si>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</si>
  <si>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</si>
  <si>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</si>
  <si>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</si>
  <si>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</si>
  <si>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</si>
  <si>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</si>
  <si>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</si>
  <si>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</si>
  <si>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</si>
  <si>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</si>
  <si>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</si>
  <si>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</si>
  <si>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</si>
  <si>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</si>
  <si>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</si>
  <si>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</si>
  <si>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</si>
  <si>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</si>
  <si>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</si>
  <si>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</si>
  <si>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</si>
  <si>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</si>
  <si>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</si>
  <si>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</si>
  <si>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</si>
  <si>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</si>
  <si>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</si>
  <si>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</si>
  <si>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</si>
  <si>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</si>
  <si>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</si>
  <si>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</si>
  <si>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</si>
  <si>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</si>
  <si>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</si>
  <si>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</si>
  <si>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</si>
  <si>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</si>
  <si>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</si>
  <si>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</si>
  <si>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</si>
  <si>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</si>
  <si>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</si>
  <si>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</si>
  <si>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</si>
  <si>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</si>
  <si>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</si>
  <si>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</si>
  <si>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</si>
  <si>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</si>
  <si>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</si>
  <si>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</si>
  <si>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</si>
  <si>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</si>
  <si>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</si>
  <si>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</si>
  <si>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</si>
  <si>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</si>
  <si>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</si>
  <si>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</si>
  <si>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</si>
  <si>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</si>
  <si>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</si>
  <si>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</si>
  <si>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</si>
  <si>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</si>
  <si>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</si>
  <si>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</si>
  <si>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</si>
  <si>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</si>
  <si>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</si>
  <si>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</si>
  <si>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</si>
  <si>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</si>
  <si>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</si>
  <si>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</si>
  <si>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</si>
  <si>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</si>
  <si>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</si>
  <si>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</si>
  <si>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</si>
  <si>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</si>
  <si>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</si>
  <si>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</si>
  <si>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</si>
  <si>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</si>
  <si>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</si>
  <si>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</si>
  <si>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</si>
  <si>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</si>
  <si>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</si>
  <si>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</si>
  <si>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</si>
  <si>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</si>
  <si>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</si>
  <si>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</si>
  <si>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</si>
  <si>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</si>
  <si>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</si>
  <si>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</si>
  <si>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</si>
  <si>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</si>
  <si>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</si>
  <si>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</si>
  <si>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</si>
  <si>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</si>
  <si>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</si>
  <si>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</si>
  <si>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</si>
  <si>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</si>
  <si>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</si>
  <si>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</si>
  <si>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</si>
  <si>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</si>
  <si>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</si>
  <si>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</si>
  <si>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</si>
  <si>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</si>
  <si>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</si>
  <si>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</si>
  <si>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</si>
  <si>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</si>
  <si>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</si>
  <si>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</si>
  <si>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</si>
  <si>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</si>
  <si>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</si>
  <si>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</si>
  <si>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</si>
  <si>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</si>
  <si>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</si>
  <si>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</si>
  <si>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</si>
  <si>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</si>
  <si>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</si>
  <si>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</si>
  <si>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</si>
  <si>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</si>
  <si>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</si>
  <si>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</si>
  <si>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</si>
  <si>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</si>
  <si>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</si>
  <si>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</si>
  <si>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</si>
  <si>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</si>
  <si>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</si>
  <si>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</si>
  <si>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</si>
  <si>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</si>
  <si>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</si>
  <si>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</si>
  <si>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</si>
  <si>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</si>
  <si>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</si>
  <si>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</si>
  <si>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</si>
  <si>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</si>
  <si>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</si>
  <si>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</si>
  <si>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</si>
  <si>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</si>
  <si>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</si>
  <si>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</si>
  <si>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</si>
  <si>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</si>
  <si>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</si>
  <si>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</si>
  <si>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</si>
  <si>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</si>
  <si>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</si>
  <si>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</si>
  <si>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</si>
  <si>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</si>
  <si>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</si>
  <si>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</si>
  <si>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</si>
  <si>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</si>
  <si>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</si>
  <si>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</si>
  <si>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</si>
  <si>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</si>
  <si>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</si>
  <si>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</si>
  <si>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</si>
  <si>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</si>
  <si>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</si>
  <si>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</si>
  <si>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</si>
  <si>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</si>
  <si>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</si>
  <si>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</si>
  <si>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</si>
  <si>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</si>
  <si>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</si>
  <si>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</si>
  <si>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</si>
  <si>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</si>
  <si>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</si>
  <si>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</si>
  <si>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</si>
  <si>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</si>
  <si>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</si>
  <si>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</si>
  <si>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</si>
  <si>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</si>
  <si>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</si>
  <si>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</si>
  <si>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</si>
  <si>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</si>
  <si>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</si>
  <si>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</si>
  <si>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</si>
  <si>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</si>
  <si>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</si>
  <si>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</si>
  <si>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</si>
  <si>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</si>
  <si>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</si>
  <si>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</si>
  <si>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</si>
  <si>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</si>
  <si>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</si>
  <si>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</si>
  <si>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</si>
  <si>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</si>
  <si>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</si>
  <si>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</si>
  <si>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</si>
  <si>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</si>
  <si>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</si>
  <si>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</si>
  <si>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</si>
  <si>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</si>
  <si>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</si>
  <si>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</si>
  <si>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</si>
  <si>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</si>
  <si>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</si>
  <si>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</si>
  <si>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</si>
  <si>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</si>
  <si>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</si>
  <si>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</si>
  <si>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</si>
  <si>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</si>
  <si>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</si>
  <si>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</si>
  <si>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</si>
  <si>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</si>
  <si>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</si>
  <si>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</si>
  <si>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</si>
  <si>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</si>
  <si>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</si>
  <si>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</si>
  <si>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</si>
  <si>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</si>
  <si>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</si>
  <si>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</si>
  <si>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</si>
  <si>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</si>
  <si>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</si>
  <si>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</si>
  <si>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</si>
  <si>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</si>
  <si>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</si>
  <si>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</si>
  <si>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</si>
  <si>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</si>
  <si>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</si>
  <si>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</si>
  <si>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</si>
  <si>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</si>
  <si>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</si>
  <si>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</si>
  <si>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</si>
  <si>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</si>
  <si>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</si>
  <si>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</si>
  <si>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</si>
  <si>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</si>
  <si>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</si>
  <si>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</si>
  <si>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</si>
  <si>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</si>
  <si>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</si>
  <si>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</si>
  <si>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</si>
  <si>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</si>
  <si>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</si>
  <si>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</si>
  <si>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</si>
  <si>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</si>
  <si>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</si>
  <si>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</si>
  <si>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</si>
  <si>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</si>
  <si>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</si>
  <si>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</si>
  <si>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</si>
  <si>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</si>
  <si>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</si>
  <si>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</si>
  <si>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</si>
  <si>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</si>
  <si>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</si>
  <si>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</si>
  <si>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</si>
  <si>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</si>
  <si>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</si>
  <si>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</si>
  <si>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</si>
  <si>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</si>
  <si>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</si>
  <si>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</si>
  <si>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</si>
  <si>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</si>
  <si>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</si>
  <si>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</si>
  <si>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</si>
  <si>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</si>
  <si>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</si>
  <si>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</si>
  <si>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</si>
  <si>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</si>
  <si>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</si>
  <si>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</si>
  <si>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</si>
  <si>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</si>
  <si>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</si>
  <si>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</si>
  <si>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</si>
  <si>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</si>
  <si>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</si>
  <si>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</si>
  <si>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</si>
  <si>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</si>
  <si>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</si>
  <si>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</si>
  <si>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</si>
  <si>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</si>
  <si>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</si>
  <si>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</si>
  <si>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</si>
  <si>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</si>
  <si>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</si>
  <si>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</si>
  <si>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</si>
  <si>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</si>
  <si>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</si>
  <si>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</si>
  <si>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</si>
  <si>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</si>
  <si>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</si>
  <si>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</si>
  <si>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</si>
  <si>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</si>
  <si>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</si>
  <si>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</si>
  <si>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</si>
  <si>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</si>
  <si>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</si>
  <si>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</si>
  <si>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</si>
  <si>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</si>
  <si>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</si>
  <si>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</si>
  <si>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</si>
  <si>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</si>
  <si>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</si>
  <si>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</si>
  <si>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</si>
  <si>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</si>
  <si>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</si>
  <si>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</si>
  <si>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</si>
  <si>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</si>
  <si>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</si>
  <si>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</si>
  <si>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</si>
  <si>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</si>
  <si>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</si>
  <si>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</si>
  <si>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</si>
  <si>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</si>
  <si>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</si>
  <si>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</si>
  <si>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</si>
  <si>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</si>
  <si>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</si>
  <si>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</si>
  <si>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</si>
  <si>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</si>
  <si>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</si>
  <si>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</si>
  <si>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</si>
  <si>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</si>
  <si>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</si>
  <si>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</si>
  <si>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</si>
  <si>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</si>
  <si>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</si>
  <si>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</si>
  <si>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</si>
  <si>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</si>
  <si>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</si>
  <si>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</si>
  <si>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</si>
  <si>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</si>
  <si>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</si>
  <si>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</si>
  <si>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</si>
  <si>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</si>
  <si>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</si>
  <si>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</si>
  <si>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</si>
  <si>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</si>
  <si>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</si>
  <si>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</si>
  <si>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</si>
  <si>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</si>
  <si>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</si>
  <si>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</si>
  <si>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</si>
  <si>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</si>
  <si>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</si>
  <si>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</si>
  <si>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</si>
  <si>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</si>
  <si>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</si>
  <si>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</si>
  <si>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</si>
  <si>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</si>
  <si>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</si>
  <si>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</si>
  <si>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</si>
  <si>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</si>
  <si>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</si>
  <si>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</si>
  <si>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</si>
  <si>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</si>
  <si>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</si>
  <si>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</si>
  <si>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</si>
  <si>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</si>
  <si>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</si>
  <si>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</si>
  <si>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</si>
  <si>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</si>
  <si>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</si>
  <si>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</si>
  <si>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</si>
  <si>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</si>
  <si>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</si>
  <si>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</si>
  <si>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</si>
  <si>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</si>
  <si>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</si>
  <si>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</si>
  <si>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</si>
  <si>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</si>
  <si>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</si>
  <si>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</si>
  <si>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</si>
  <si>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</si>
  <si>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</si>
  <si>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</si>
  <si>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</si>
  <si>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</si>
  <si>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</si>
  <si>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</si>
  <si>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</si>
  <si>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</si>
  <si>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</si>
  <si>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</si>
  <si>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</si>
  <si>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</si>
  <si>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</si>
  <si>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</si>
  <si>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</si>
  <si>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</si>
  <si>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</si>
  <si>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</si>
  <si>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</si>
  <si>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</si>
  <si>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</si>
  <si>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</si>
  <si>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</si>
  <si>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</si>
  <si>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</si>
  <si>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</si>
  <si>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</si>
  <si>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</si>
  <si>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</si>
  <si>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</si>
  <si>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</si>
  <si>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</si>
  <si>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</si>
  <si>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</si>
  <si>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</si>
  <si>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</si>
  <si>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</si>
  <si>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</si>
  <si>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</si>
  <si>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</si>
  <si>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</si>
  <si>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</si>
  <si>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</si>
  <si>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</si>
  <si>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</si>
  <si>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</si>
  <si>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</si>
  <si>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</si>
  <si>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</si>
  <si>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</si>
  <si>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</si>
  <si>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</si>
  <si>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</si>
  <si>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</si>
  <si>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</si>
  <si>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</si>
  <si>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</si>
  <si>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</si>
  <si>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</si>
  <si>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</si>
  <si>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</si>
  <si>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</si>
  <si>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</si>
  <si>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</si>
  <si>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</si>
  <si>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</si>
  <si>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</si>
  <si>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</si>
  <si>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</si>
  <si>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</si>
  <si>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</si>
  <si>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</si>
  <si>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</si>
  <si>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</si>
  <si>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</si>
  <si>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</si>
  <si>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</si>
  <si>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</si>
  <si>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</si>
  <si>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</si>
  <si>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</si>
  <si>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</si>
  <si>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</si>
  <si>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</si>
  <si>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</si>
  <si>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</si>
  <si>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</si>
  <si>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</si>
  <si>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</si>
  <si>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</si>
  <si>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</si>
  <si>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</si>
  <si>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</si>
  <si>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</si>
  <si>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</si>
  <si>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</si>
  <si>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</si>
  <si>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</si>
  <si>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</si>
  <si>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</si>
  <si>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</si>
  <si>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</si>
  <si>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</si>
  <si>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</si>
  <si>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</si>
  <si>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</si>
  <si>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</si>
  <si>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</si>
  <si>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</si>
  <si>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</si>
  <si>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</si>
  <si>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</si>
  <si>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</si>
  <si>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</si>
  <si>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</si>
  <si>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</si>
  <si>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</si>
  <si>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</si>
  <si>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</si>
  <si>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</si>
  <si>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</si>
  <si>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</si>
  <si>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</si>
  <si>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</si>
  <si>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</si>
  <si>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</si>
  <si>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</si>
  <si>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</si>
  <si>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</si>
  <si>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</si>
  <si>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</si>
  <si>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</si>
  <si>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</si>
  <si>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</si>
  <si>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</si>
  <si>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</si>
  <si>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</si>
  <si>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</si>
  <si>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</si>
  <si>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</si>
  <si>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</si>
  <si>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</si>
  <si>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</si>
  <si>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</si>
  <si>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</si>
  <si>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</si>
  <si>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</si>
  <si>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</si>
  <si>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</si>
  <si>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</si>
  <si>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</si>
  <si>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</si>
  <si>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</si>
  <si>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</si>
  <si>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</si>
  <si>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</si>
  <si>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</si>
  <si>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</si>
  <si>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</si>
  <si>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</si>
  <si>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</si>
  <si>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</si>
  <si>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</si>
  <si>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</si>
  <si>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</si>
  <si>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</si>
  <si>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</si>
  <si>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</si>
  <si>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</si>
  <si>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</si>
  <si>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</si>
  <si>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</si>
  <si>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</si>
  <si>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</si>
  <si>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</si>
  <si>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</si>
  <si>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</si>
  <si>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</si>
  <si>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</si>
  <si>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</si>
  <si>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</si>
  <si>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</si>
  <si>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</si>
  <si>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</si>
  <si>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</si>
  <si>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</si>
  <si>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</si>
  <si>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</si>
  <si>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</si>
  <si>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</si>
  <si>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</si>
  <si>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</si>
  <si>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</si>
  <si>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</si>
  <si>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</si>
  <si>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</si>
  <si>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</si>
  <si>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</si>
  <si>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</si>
  <si>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</si>
  <si>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</si>
  <si>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</si>
  <si>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</si>
  <si>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</si>
  <si>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</si>
  <si>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</si>
  <si>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</si>
  <si>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</si>
  <si>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</si>
  <si>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</si>
  <si>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</si>
  <si>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</si>
  <si>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</si>
  <si>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</si>
  <si>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</si>
  <si>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</si>
  <si>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</si>
  <si>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</si>
  <si>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</si>
  <si>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</si>
  <si>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</si>
  <si>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</si>
  <si>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</si>
  <si>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</si>
  <si>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</si>
  <si>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</si>
  <si>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</si>
  <si>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</si>
  <si>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</si>
  <si>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</si>
  <si>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</si>
  <si>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</si>
  <si>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</si>
  <si>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</si>
  <si>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</si>
  <si>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</si>
  <si>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</si>
  <si>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</si>
  <si>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</si>
  <si>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</si>
  <si>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</si>
  <si>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</si>
  <si>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</si>
  <si>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</si>
  <si>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</si>
  <si>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</si>
  <si>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</si>
  <si>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</si>
  <si>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</si>
  <si>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</si>
  <si>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</si>
  <si>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</si>
  <si>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</si>
  <si>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</si>
  <si>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</si>
  <si>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</si>
  <si>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</si>
  <si>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</si>
  <si>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</si>
  <si>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</si>
  <si>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</si>
  <si>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</si>
  <si>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</si>
  <si>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</si>
  <si>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</si>
  <si>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</si>
  <si>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</si>
  <si>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</si>
  <si>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</si>
  <si>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</si>
  <si>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</si>
  <si>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</si>
  <si>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</si>
  <si>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</si>
  <si>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</si>
  <si>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</si>
  <si>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</si>
  <si>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</si>
  <si>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</si>
  <si>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</si>
  <si>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</si>
  <si>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</si>
  <si>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</si>
  <si>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</si>
  <si>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</si>
  <si>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</si>
  <si>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</si>
  <si>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</si>
  <si>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</si>
  <si>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</si>
  <si>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</si>
  <si>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</si>
  <si>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</si>
  <si>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</si>
  <si>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</si>
  <si>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</si>
  <si>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</si>
  <si>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</si>
  <si>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</si>
  <si>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</si>
  <si>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</si>
  <si>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</si>
  <si>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</si>
  <si>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</si>
  <si>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</si>
  <si>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</si>
  <si>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</si>
  <si>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</si>
  <si>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</si>
  <si>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</si>
  <si>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</si>
  <si>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</si>
  <si>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</si>
  <si>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</si>
  <si>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</si>
  <si>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</si>
  <si>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</si>
  <si>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</si>
  <si>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</si>
  <si>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</si>
  <si>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</si>
  <si>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</si>
  <si>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</si>
  <si>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</si>
  <si>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</si>
  <si>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</si>
  <si>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</si>
  <si>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</si>
  <si>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</si>
  <si>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</si>
  <si>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</si>
  <si>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</si>
  <si>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</si>
  <si>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</si>
  <si>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</si>
  <si>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</si>
  <si>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</si>
  <si>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</si>
  <si>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</si>
  <si>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</si>
  <si>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</si>
  <si>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</si>
  <si>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</si>
  <si>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</si>
  <si>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</si>
  <si>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</si>
  <si>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</si>
  <si>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</si>
  <si>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</si>
  <si>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</si>
  <si>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</si>
  <si>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</si>
  <si>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</si>
  <si>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</si>
  <si>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</si>
  <si>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</si>
  <si>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</si>
  <si>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</si>
  <si>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</si>
  <si>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</si>
  <si>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</si>
  <si>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</si>
  <si>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</si>
  <si>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</si>
  <si>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</si>
  <si>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</si>
  <si>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</si>
  <si>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</si>
  <si>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</si>
  <si>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</si>
  <si>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</si>
  <si>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</si>
  <si>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</si>
  <si>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</si>
  <si>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</si>
  <si>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</si>
  <si>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</si>
  <si>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</si>
  <si>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</si>
  <si>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</si>
  <si>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</si>
  <si>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</si>
  <si>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</si>
  <si>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</si>
  <si>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</si>
  <si>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</si>
  <si>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</si>
  <si>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</si>
  <si>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</si>
  <si>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</si>
  <si>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</si>
  <si>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</si>
  <si>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</si>
  <si>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</si>
  <si>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</si>
  <si>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</si>
  <si>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</si>
  <si>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</si>
  <si>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</si>
  <si>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</si>
  <si>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</si>
  <si>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</si>
  <si>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</si>
  <si>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</si>
  <si>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</si>
  <si>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</si>
  <si>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</si>
  <si>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</si>
  <si>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</si>
  <si>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</si>
  <si>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</si>
  <si>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</si>
  <si>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</si>
  <si>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</si>
  <si>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</si>
  <si>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</si>
  <si>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</si>
  <si>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</si>
  <si>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</si>
  <si>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</si>
  <si>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</si>
  <si>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</si>
  <si>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</si>
  <si>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</si>
  <si>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</si>
  <si>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</si>
  <si>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</si>
  <si>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</si>
  <si>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</si>
  <si>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</si>
  <si>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</si>
  <si>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</si>
  <si>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</si>
  <si>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</si>
  <si>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</si>
  <si>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</si>
  <si>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</si>
  <si>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</si>
  <si>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</si>
  <si>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</si>
  <si>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</si>
  <si>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</si>
  <si>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</si>
  <si>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</si>
  <si>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</si>
  <si>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</si>
  <si>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</si>
  <si>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</si>
  <si>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</si>
  <si>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</si>
  <si>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</si>
  <si>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</si>
  <si>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</si>
  <si>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</si>
  <si>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</si>
  <si>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</si>
  <si>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</si>
  <si>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</si>
  <si>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</si>
  <si>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</si>
  <si>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</si>
  <si>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</si>
  <si>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</si>
  <si>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</si>
  <si>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</si>
  <si>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</si>
  <si>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</si>
  <si>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</si>
  <si>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</si>
  <si>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</si>
  <si>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</si>
  <si>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</si>
  <si>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</si>
  <si>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</si>
  <si>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</si>
  <si>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</si>
  <si>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</si>
  <si>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</si>
  <si>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</si>
  <si>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</si>
  <si>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</si>
  <si>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</si>
  <si>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</si>
  <si>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</si>
  <si>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</si>
  <si>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</si>
  <si>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</si>
  <si>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</si>
  <si>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</si>
  <si>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</si>
  <si>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</si>
  <si>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</si>
  <si>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</si>
  <si>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</si>
  <si>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</si>
  <si>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</si>
  <si>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</si>
  <si>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</si>
  <si>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</si>
  <si>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</si>
  <si>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</si>
  <si>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</si>
  <si>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</si>
  <si>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</si>
  <si>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</si>
  <si>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</si>
  <si>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</si>
  <si>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</si>
  <si>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</si>
  <si>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</si>
  <si>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</si>
  <si>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</si>
  <si>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</si>
  <si>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</si>
  <si>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</si>
  <si>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</si>
  <si>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</si>
  <si>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</si>
  <si>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</si>
  <si>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</si>
  <si>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</si>
  <si>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</si>
  <si>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</si>
  <si>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</si>
  <si>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</si>
  <si>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</si>
  <si>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</si>
  <si>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</si>
  <si>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</si>
  <si>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</si>
  <si>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</si>
  <si>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</si>
  <si>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</si>
  <si>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</si>
  <si>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</si>
  <si>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</si>
  <si>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</si>
  <si>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</si>
  <si>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</si>
  <si>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</si>
  <si>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</si>
  <si>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</si>
  <si>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</si>
  <si>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</si>
  <si>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</si>
  <si>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</si>
  <si>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</si>
  <si>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</si>
  <si>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</si>
  <si>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</si>
  <si>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</si>
  <si>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</si>
  <si>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</si>
  <si>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</si>
  <si>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</si>
  <si>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</si>
  <si>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</si>
  <si>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</si>
  <si>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</si>
  <si>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</si>
  <si>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</si>
  <si>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</si>
  <si>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</si>
  <si>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</si>
  <si>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</si>
  <si>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</si>
  <si>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</si>
  <si>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</si>
  <si>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</si>
  <si>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</si>
  <si>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</si>
  <si>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</si>
  <si>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</si>
  <si>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</si>
  <si>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</si>
  <si>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</si>
  <si>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</si>
  <si>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</si>
  <si>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</si>
  <si>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</si>
  <si>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</si>
  <si>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</si>
  <si>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</si>
  <si>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</si>
  <si>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</si>
  <si>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</si>
  <si>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</si>
  <si>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</si>
  <si>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</si>
  <si>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</si>
  <si>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</si>
  <si>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</si>
  <si>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</si>
  <si>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</si>
  <si>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</si>
  <si>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</si>
  <si>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</si>
  <si>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</si>
  <si>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</si>
  <si>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</si>
  <si>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</si>
  <si>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</si>
  <si>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</si>
  <si>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</si>
  <si>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</si>
  <si>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</si>
  <si>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</si>
  <si>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</si>
  <si>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</si>
  <si>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</si>
  <si>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</si>
  <si>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</si>
  <si>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</si>
  <si>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</si>
  <si>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</si>
  <si>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</si>
  <si>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</si>
  <si>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</si>
  <si>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</si>
  <si>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</si>
  <si>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</si>
  <si>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</si>
  <si>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</si>
  <si>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</si>
  <si>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</si>
  <si>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</si>
  <si>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</si>
  <si>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</si>
  <si>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</si>
  <si>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</si>
  <si>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</si>
  <si>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</si>
  <si>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</si>
  <si>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</si>
  <si>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</si>
  <si>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</si>
  <si>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</si>
  <si>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</si>
  <si>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</si>
  <si>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</si>
  <si>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</si>
  <si>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</si>
  <si>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</si>
  <si>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</si>
  <si>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</si>
  <si>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</si>
  <si>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</si>
  <si>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</si>
  <si>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</si>
  <si>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</si>
  <si>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</si>
  <si>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</si>
  <si>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</si>
  <si>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</si>
  <si>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</si>
  <si>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</si>
  <si>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</si>
  <si>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</si>
  <si>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</si>
  <si>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</si>
  <si>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</si>
  <si>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</si>
  <si>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</si>
  <si>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</si>
  <si>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</si>
  <si>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</si>
  <si>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</si>
  <si>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</si>
  <si>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</si>
  <si>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</si>
  <si>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</si>
  <si>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</si>
  <si>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</si>
  <si>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</si>
  <si>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</si>
  <si>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</si>
  <si>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</si>
  <si>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</si>
  <si>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</si>
  <si>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</si>
  <si>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</si>
  <si>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</si>
  <si>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</si>
  <si>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</si>
  <si>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</si>
  <si>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</si>
  <si>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</si>
  <si>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</si>
  <si>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</si>
  <si>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</si>
  <si>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</si>
  <si>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</si>
  <si>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</si>
  <si>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</si>
  <si>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</si>
  <si>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</si>
  <si>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</si>
  <si>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</si>
  <si>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</si>
  <si>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</si>
  <si>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</si>
  <si>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</si>
  <si>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</si>
  <si>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</si>
  <si>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</si>
  <si>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</si>
  <si>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</si>
  <si>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</si>
  <si>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</si>
  <si>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</si>
  <si>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</si>
  <si>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</si>
  <si>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</si>
  <si>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</si>
  <si>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</si>
  <si>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</si>
  <si>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</si>
  <si>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</si>
  <si>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</si>
  <si>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</si>
  <si>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</si>
  <si>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</si>
  <si>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</si>
  <si>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</si>
  <si>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</si>
  <si>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</si>
  <si>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</si>
  <si>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</si>
  <si>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</si>
  <si>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</si>
  <si>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</si>
  <si>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</si>
  <si>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</si>
  <si>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</si>
  <si>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</si>
  <si>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</si>
  <si>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</si>
  <si>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</si>
  <si>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</si>
  <si>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</si>
  <si>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</si>
  <si>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</si>
  <si>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</si>
  <si>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</si>
  <si>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</si>
  <si>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</si>
  <si>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</si>
  <si>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</si>
  <si>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</si>
  <si>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</si>
  <si>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</si>
  <si>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</si>
  <si>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</si>
  <si>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</si>
  <si>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</si>
  <si>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</si>
  <si>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</si>
  <si>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</si>
  <si>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</si>
  <si>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</si>
  <si>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</si>
  <si>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</si>
  <si>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</si>
  <si>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</si>
  <si>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</si>
  <si>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</si>
  <si>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</si>
  <si>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</si>
  <si>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</si>
  <si>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</si>
  <si>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</si>
  <si>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</si>
  <si>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</si>
  <si>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</si>
  <si>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</si>
  <si>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</si>
  <si>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</si>
  <si>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</si>
  <si>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</si>
  <si>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</si>
  <si>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</si>
  <si>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</si>
  <si>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</si>
  <si>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</si>
  <si>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</si>
  <si>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</si>
  <si>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</si>
  <si>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</si>
  <si>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</si>
  <si>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</si>
  <si>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</si>
  <si>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</si>
  <si>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</si>
  <si>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</si>
  <si>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</si>
  <si>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</si>
  <si>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</si>
  <si>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</si>
  <si>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</si>
  <si>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</si>
  <si>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</si>
  <si>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</si>
  <si>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</si>
  <si>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</si>
  <si>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</si>
  <si>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</si>
  <si>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</si>
  <si>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</si>
  <si>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</si>
  <si>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</si>
  <si>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</si>
  <si>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</si>
  <si>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</si>
  <si>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</si>
  <si>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</si>
  <si>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</si>
  <si>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</si>
  <si>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</si>
  <si>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</si>
  <si>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</si>
  <si>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</si>
  <si>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</si>
  <si>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</si>
  <si>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</si>
  <si>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</si>
  <si>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</si>
  <si>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</si>
  <si>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</si>
  <si>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</si>
  <si>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</si>
  <si>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</si>
  <si>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</si>
  <si>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</si>
  <si>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</si>
  <si>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</si>
  <si>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</si>
  <si>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</si>
  <si>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</si>
  <si>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</si>
  <si>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</si>
  <si>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</si>
  <si>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</si>
  <si>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</si>
  <si>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</si>
  <si>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</si>
  <si>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</si>
  <si>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</si>
  <si>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</si>
  <si>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</si>
  <si>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</si>
  <si>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</si>
  <si>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</si>
  <si>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</si>
  <si>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</si>
  <si>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</si>
  <si>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</si>
  <si>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</si>
  <si>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</si>
  <si>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</si>
  <si>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</si>
  <si>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</si>
  <si>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</si>
  <si>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</si>
  <si>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</si>
  <si>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</si>
  <si>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</si>
  <si>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</si>
  <si>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</si>
  <si>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</si>
  <si>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</si>
  <si>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</si>
  <si>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</si>
  <si>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</si>
  <si>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</si>
  <si>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</si>
  <si>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</si>
  <si>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</si>
  <si>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</si>
  <si>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</si>
  <si>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</si>
  <si>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</si>
  <si>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</si>
  <si>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</si>
  <si>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</si>
  <si>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</si>
  <si>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</si>
  <si>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</si>
  <si>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</si>
  <si>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</si>
  <si>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</si>
  <si>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</si>
  <si>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</si>
  <si>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</si>
  <si>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</si>
  <si>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</si>
  <si>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</si>
  <si>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</si>
  <si>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</si>
  <si>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</si>
  <si>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</si>
  <si>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</si>
  <si>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</si>
  <si>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</si>
  <si>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</si>
  <si>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</si>
  <si>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</si>
  <si>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</si>
  <si>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</si>
  <si>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</si>
  <si>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</si>
  <si>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</si>
  <si>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</si>
  <si>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</si>
  <si>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</si>
  <si>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</si>
  <si>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</si>
  <si>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</si>
  <si>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</si>
  <si>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</si>
  <si>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</si>
  <si>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</si>
  <si>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</si>
  <si>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</si>
  <si>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</si>
  <si>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</si>
  <si>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</si>
  <si>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</si>
  <si>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</si>
  <si>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</si>
  <si>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</si>
  <si>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</si>
  <si>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</si>
  <si>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</si>
  <si>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</si>
  <si>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</si>
  <si>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</si>
  <si>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</si>
  <si>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</si>
  <si>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</si>
  <si>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</si>
  <si>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</si>
  <si>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</si>
  <si>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</si>
  <si>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</si>
  <si>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</si>
  <si>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</si>
  <si>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</si>
  <si>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</si>
  <si>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</si>
  <si>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</si>
  <si>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</si>
  <si>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</si>
  <si>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</si>
  <si>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</si>
  <si>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</si>
  <si>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</si>
  <si>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</si>
  <si>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</si>
  <si>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</si>
  <si>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</si>
  <si>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</si>
  <si>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</si>
  <si>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</si>
  <si>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</si>
  <si>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</si>
  <si>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</si>
  <si>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</si>
  <si>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</si>
  <si>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</si>
  <si>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</si>
  <si>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</si>
  <si>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</si>
  <si>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</si>
  <si>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</si>
  <si>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</si>
  <si>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</si>
  <si>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</si>
  <si>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</si>
  <si>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</si>
  <si>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</si>
  <si>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</si>
  <si>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</si>
  <si>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</si>
  <si>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</si>
  <si>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</si>
  <si>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</si>
  <si>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</si>
  <si>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</si>
  <si>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</si>
  <si>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</si>
  <si>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</si>
  <si>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</si>
  <si>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</si>
  <si>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</si>
  <si>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</si>
  <si>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</si>
  <si>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</si>
  <si>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</si>
  <si>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</si>
  <si>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</si>
  <si>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</si>
  <si>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</si>
  <si>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</si>
  <si>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</si>
  <si>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</si>
  <si>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</si>
  <si>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</si>
  <si>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</si>
  <si>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</si>
  <si>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</si>
  <si>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</si>
  <si>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</si>
  <si>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</si>
  <si>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</si>
  <si>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</si>
  <si>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</si>
  <si>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</si>
  <si>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</si>
  <si>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</si>
  <si>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</si>
  <si>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</si>
  <si>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</si>
  <si>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</si>
  <si>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</si>
  <si>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</si>
  <si>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</si>
  <si>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</si>
  <si>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</si>
  <si>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</si>
  <si>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</si>
  <si>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</si>
  <si>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</si>
  <si>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</si>
  <si>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</si>
  <si>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</si>
  <si>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</si>
  <si>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</si>
  <si>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</si>
  <si>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</si>
  <si>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</si>
  <si>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</si>
  <si>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</si>
  <si>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</si>
  <si>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</si>
  <si>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</si>
  <si>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</si>
  <si>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</si>
  <si>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</si>
  <si>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</si>
  <si>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</si>
  <si>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</si>
  <si>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</si>
  <si>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</si>
  <si>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</si>
  <si>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</si>
  <si>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</si>
  <si>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</si>
  <si>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</si>
  <si>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</si>
  <si>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</si>
  <si>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</si>
  <si>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</si>
  <si>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</si>
  <si>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</si>
  <si>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</si>
  <si>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</si>
  <si>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</si>
  <si>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</si>
  <si>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</si>
  <si>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</si>
  <si>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</si>
  <si>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</si>
  <si>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</si>
  <si>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</si>
  <si>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</si>
  <si>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</si>
  <si>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</si>
  <si>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</si>
  <si>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</si>
  <si>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</si>
  <si>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</si>
  <si>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</si>
  <si>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</si>
  <si>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</si>
  <si>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</si>
  <si>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</si>
  <si>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</si>
  <si>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</si>
  <si>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</si>
  <si>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</si>
  <si>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</si>
  <si>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</si>
  <si>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</si>
  <si>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</si>
  <si>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</si>
  <si>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</si>
  <si>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</si>
  <si>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</si>
  <si>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</si>
  <si>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</si>
  <si>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</si>
  <si>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</si>
  <si>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</si>
  <si>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</si>
  <si>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</si>
  <si>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</si>
  <si>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</si>
  <si>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</si>
  <si>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</si>
  <si>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</si>
  <si>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</si>
  <si>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</si>
  <si>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</si>
  <si>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</si>
  <si>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</si>
  <si>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</si>
  <si>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</si>
  <si>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</si>
  <si>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</si>
  <si>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</si>
  <si>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</si>
  <si>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</si>
  <si>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</si>
  <si>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</si>
  <si>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</si>
  <si>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</si>
  <si>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</si>
  <si>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</si>
  <si>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</si>
  <si>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</si>
  <si>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</si>
  <si>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</si>
  <si>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</si>
  <si>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</si>
  <si>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</si>
  <si>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</si>
  <si>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</si>
  <si>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</si>
  <si>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</si>
  <si>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</si>
  <si>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</si>
  <si>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</si>
  <si>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</si>
  <si>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</si>
  <si>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</si>
  <si>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</si>
  <si>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</si>
  <si>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</si>
  <si>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</si>
  <si>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</si>
  <si>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</si>
  <si>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</si>
  <si>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</si>
  <si>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</si>
  <si>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</si>
  <si>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</si>
  <si>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</si>
  <si>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</si>
  <si>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</si>
  <si>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</si>
  <si>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</si>
  <si>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</si>
  <si>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</si>
  <si>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</si>
  <si>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</si>
  <si>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</si>
  <si>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</si>
  <si>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</si>
  <si>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</si>
  <si>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</si>
  <si>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</si>
  <si>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</si>
  <si>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</si>
  <si>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</si>
  <si>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</si>
  <si>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</si>
  <si>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</si>
  <si>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</si>
  <si>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</si>
  <si>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</si>
  <si>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</si>
  <si>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</si>
  <si>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</si>
  <si>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</si>
  <si>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</si>
  <si>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</si>
  <si>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</si>
  <si>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</si>
  <si>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</si>
  <si>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</si>
  <si>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</si>
  <si>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</si>
  <si>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</si>
  <si>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</si>
  <si>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</si>
  <si>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</si>
  <si>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</si>
  <si>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</si>
  <si>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</si>
  <si>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</si>
  <si>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</si>
  <si>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</si>
  <si>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</si>
  <si>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</si>
  <si>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</si>
  <si>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</si>
  <si>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</si>
  <si>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</si>
  <si>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</si>
  <si>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</si>
  <si>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</si>
  <si>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</si>
  <si>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</si>
  <si>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</si>
  <si>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</si>
  <si>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</si>
  <si>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</si>
  <si>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</si>
  <si>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</si>
  <si>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</si>
  <si>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</si>
  <si>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</si>
  <si>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</si>
  <si>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</si>
  <si>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</si>
  <si>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</si>
  <si>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</si>
  <si>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</si>
  <si>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</si>
  <si>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</si>
  <si>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</si>
  <si>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</si>
  <si>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</si>
  <si>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</si>
  <si>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</si>
  <si>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</si>
  <si>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</si>
  <si>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</si>
  <si>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</si>
  <si>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</si>
  <si>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</si>
  <si>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</si>
  <si>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</si>
  <si>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</si>
  <si>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</si>
  <si>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</si>
  <si>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</si>
  <si>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</si>
  <si>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</si>
  <si>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</si>
  <si>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</si>
  <si>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</si>
  <si>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</si>
  <si>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</si>
  <si>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</si>
  <si>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</si>
  <si>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</si>
  <si>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</si>
  <si>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</si>
  <si>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</si>
  <si>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</si>
  <si>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</si>
  <si>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</si>
  <si>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</si>
  <si>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</si>
  <si>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</si>
  <si>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</si>
  <si>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</si>
  <si>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</si>
  <si>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</si>
  <si>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</si>
  <si>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</si>
  <si>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</si>
  <si>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</si>
  <si>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</si>
  <si>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</si>
  <si>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</si>
  <si>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</si>
  <si>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</si>
  <si>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</si>
  <si>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</si>
  <si>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</si>
  <si>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</si>
  <si>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</si>
  <si>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</si>
  <si>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</si>
  <si>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</si>
  <si>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</si>
  <si>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</si>
  <si>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</si>
  <si>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</si>
  <si>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</si>
  <si>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</si>
  <si>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</si>
  <si>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</si>
  <si>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</si>
  <si>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</si>
  <si>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</si>
  <si>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</si>
  <si>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</si>
  <si>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</si>
  <si>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</si>
  <si>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</si>
  <si>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</si>
  <si>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</si>
  <si>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</si>
  <si>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</si>
  <si>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</si>
  <si>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</si>
  <si>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</si>
  <si>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</si>
  <si>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</si>
  <si>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</si>
  <si>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</si>
  <si>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</si>
  <si>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</si>
  <si>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</si>
  <si>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</si>
  <si>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</si>
  <si>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</si>
  <si>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</si>
  <si>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</si>
  <si>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</si>
  <si>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</si>
  <si>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</si>
  <si>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</si>
  <si>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</si>
  <si>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</si>
  <si>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</si>
  <si>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</si>
  <si>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</si>
  <si>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</si>
  <si>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</si>
  <si>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</si>
  <si>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</si>
  <si>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</si>
  <si>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</si>
  <si>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</si>
  <si>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</si>
  <si>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</si>
  <si>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</si>
  <si>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</si>
  <si>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</si>
  <si>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</si>
  <si>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</si>
  <si>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</si>
  <si>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</si>
  <si>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</si>
  <si>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</si>
  <si>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</si>
  <si>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</si>
  <si>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</si>
  <si>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</si>
  <si>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</si>
  <si>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</si>
  <si>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</si>
  <si>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</si>
  <si>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</si>
  <si>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</si>
  <si>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</si>
  <si>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</si>
  <si>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</si>
  <si>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</si>
  <si>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</si>
  <si>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</si>
  <si>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</si>
  <si>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</si>
  <si>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</si>
  <si>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</si>
  <si>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</si>
  <si>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</si>
  <si>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</si>
  <si>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</si>
  <si>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</si>
  <si>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</si>
  <si>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</si>
  <si>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</si>
  <si>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</si>
  <si>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</si>
  <si>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</si>
  <si>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</si>
  <si>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</si>
  <si>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</si>
  <si>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</si>
  <si>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</si>
  <si>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</si>
  <si>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</si>
  <si>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</si>
  <si>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</si>
  <si>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</si>
  <si>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</si>
  <si>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</si>
  <si>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</si>
  <si>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</si>
  <si>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</si>
  <si>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</si>
  <si>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</si>
  <si>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</si>
  <si>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</si>
  <si>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</si>
  <si>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</si>
  <si>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</si>
  <si>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</si>
  <si>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</si>
  <si>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</si>
  <si>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</si>
  <si>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</si>
  <si>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</si>
  <si>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</si>
  <si>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</si>
  <si>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</si>
  <si>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</si>
  <si>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</si>
  <si>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</si>
  <si>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</si>
  <si>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</si>
  <si>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</si>
  <si>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</si>
  <si>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</si>
  <si>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</si>
  <si>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</si>
  <si>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</si>
  <si>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</si>
  <si>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</si>
  <si>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</si>
  <si>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</si>
  <si>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</si>
  <si>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</si>
  <si>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</si>
  <si>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</si>
  <si>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</si>
  <si>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</si>
  <si>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</si>
  <si>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</si>
  <si>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</si>
  <si>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</si>
  <si>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</si>
  <si>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</si>
  <si>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</si>
  <si>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</si>
  <si>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</si>
  <si>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</si>
  <si>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</si>
  <si>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</si>
  <si>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</si>
  <si>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</si>
  <si>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</si>
  <si>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</si>
  <si>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</si>
  <si>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</si>
  <si>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</si>
  <si>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</si>
  <si>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</si>
  <si>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</si>
  <si>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</si>
  <si>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</si>
  <si>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</si>
  <si>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</si>
  <si>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</si>
  <si>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</si>
  <si>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</si>
  <si>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</si>
  <si>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</si>
  <si>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</si>
  <si>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</si>
  <si>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</si>
  <si>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</si>
  <si>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</si>
  <si>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</si>
  <si>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</si>
  <si>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</si>
  <si>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</si>
  <si>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</si>
  <si>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</si>
  <si>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</si>
  <si>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</si>
  <si>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</si>
  <si>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</si>
  <si>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</si>
  <si>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</si>
  <si>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</si>
  <si>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</si>
  <si>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</si>
  <si>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</si>
  <si>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</si>
  <si>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</si>
  <si>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</si>
  <si>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</si>
  <si>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</si>
  <si>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</si>
  <si>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</si>
  <si>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</si>
  <si>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</si>
  <si>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</si>
  <si>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</si>
  <si>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</si>
  <si>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</si>
  <si>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</si>
  <si>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</si>
  <si>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</si>
  <si>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</si>
  <si>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</si>
  <si>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</si>
  <si>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</si>
  <si>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</si>
  <si>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</si>
  <si>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</si>
  <si>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</si>
  <si>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</si>
  <si>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</si>
  <si>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</si>
  <si>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</si>
  <si>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</si>
  <si>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</si>
  <si>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</si>
  <si>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</si>
  <si>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</si>
  <si>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</si>
  <si>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</si>
  <si>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</si>
  <si>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</si>
  <si>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</si>
  <si>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</si>
  <si>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</si>
  <si>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</si>
  <si>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</si>
  <si>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</si>
  <si>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</si>
  <si>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</si>
  <si>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</si>
  <si>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</si>
  <si>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</si>
  <si>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</si>
  <si>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</si>
  <si>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</si>
  <si>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</si>
  <si>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</si>
  <si>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</si>
  <si>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</si>
  <si>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</si>
  <si>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</si>
  <si>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</si>
  <si>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</si>
  <si>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</si>
  <si>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</si>
  <si>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</si>
  <si>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</si>
  <si>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</si>
  <si>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</si>
  <si>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</si>
  <si>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</si>
  <si>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</si>
  <si>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</si>
  <si>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</si>
  <si>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</si>
  <si>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</si>
  <si>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</si>
  <si>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</si>
  <si>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</si>
  <si>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</si>
  <si>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</si>
  <si>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</si>
  <si>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</si>
  <si>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</si>
  <si>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</si>
  <si>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</si>
  <si>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</si>
  <si>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</si>
  <si>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</si>
  <si>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</si>
  <si>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</si>
  <si>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</si>
  <si>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</si>
  <si>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</si>
  <si>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</si>
  <si>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</si>
  <si>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</si>
  <si>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</si>
  <si>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</si>
  <si>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</si>
  <si>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</si>
  <si>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</si>
  <si>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</si>
  <si>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</si>
  <si>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</si>
  <si>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</si>
  <si>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</si>
  <si>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</si>
  <si>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</si>
  <si>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</si>
  <si>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</si>
  <si>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</si>
  <si>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</si>
  <si>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</si>
  <si>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</si>
  <si>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</si>
  <si>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</si>
  <si>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</si>
  <si>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</si>
  <si>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</si>
  <si>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</si>
  <si>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</si>
  <si>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</si>
  <si>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</si>
  <si>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</si>
  <si>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</si>
  <si>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</si>
  <si>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</si>
  <si>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</si>
  <si>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</si>
  <si>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</si>
  <si>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</si>
  <si>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</si>
  <si>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</si>
  <si>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</si>
  <si>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</si>
  <si>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</si>
  <si>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</si>
  <si>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</si>
  <si>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</si>
  <si>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</si>
  <si>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</si>
  <si>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</si>
  <si>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</si>
  <si>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</si>
  <si>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</si>
  <si>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</si>
  <si>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</si>
  <si>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</si>
  <si>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</si>
  <si>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</si>
  <si>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</si>
  <si>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</si>
  <si>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</si>
  <si>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</si>
  <si>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</si>
  <si>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</si>
  <si>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</si>
  <si>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</si>
  <si>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</si>
  <si>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</si>
  <si>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</si>
  <si>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</si>
  <si>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</si>
  <si>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</si>
  <si>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</si>
  <si>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</si>
  <si>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</si>
  <si>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</si>
  <si>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</si>
  <si>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</si>
  <si>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</si>
  <si>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</si>
  <si>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</si>
  <si>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</si>
  <si>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</si>
  <si>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</si>
  <si>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</si>
  <si>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</si>
  <si>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</si>
  <si>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</si>
  <si>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</si>
  <si>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</si>
  <si>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</si>
  <si>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</si>
  <si>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</si>
  <si>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</si>
  <si>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</si>
  <si>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</si>
  <si>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</si>
  <si>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</si>
  <si>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</si>
  <si>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</si>
  <si>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</si>
  <si>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</si>
  <si>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</si>
  <si>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</si>
  <si>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</si>
  <si>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</si>
  <si>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</si>
  <si>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</si>
  <si>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</si>
  <si>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</si>
  <si>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</si>
  <si>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</si>
  <si>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</si>
  <si>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</si>
  <si>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</si>
  <si>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</si>
  <si>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</si>
  <si>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</si>
  <si>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</si>
  <si>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</si>
  <si>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</si>
  <si>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</si>
  <si>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</si>
  <si>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</si>
  <si>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</si>
  <si>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</si>
  <si>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</si>
  <si>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</si>
  <si>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</si>
  <si>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</si>
  <si>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</si>
  <si>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</si>
  <si>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</si>
  <si>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</si>
  <si>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</si>
  <si>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</si>
  <si>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</si>
  <si>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</si>
  <si>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</si>
  <si>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</si>
  <si>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</si>
  <si>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</si>
  <si>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</si>
  <si>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</si>
  <si>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</si>
  <si>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</si>
  <si>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</si>
  <si>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</si>
  <si>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</si>
  <si>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</si>
  <si>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</si>
  <si>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</si>
  <si>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</si>
  <si>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</si>
  <si>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</si>
  <si>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</si>
  <si>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</si>
  <si>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</si>
  <si>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</si>
  <si>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</si>
  <si>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</si>
  <si>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</si>
  <si>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</si>
  <si>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</si>
  <si>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</si>
  <si>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</si>
  <si>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</si>
  <si>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</si>
  <si>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</si>
  <si>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</si>
  <si>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</si>
  <si>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</si>
  <si>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</si>
  <si>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</si>
  <si>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</si>
  <si>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</si>
  <si>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</si>
  <si>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</si>
  <si>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</si>
  <si>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</si>
  <si>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</si>
  <si>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</si>
  <si>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</si>
  <si>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</si>
  <si>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</si>
  <si>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</si>
  <si>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</si>
  <si>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</si>
  <si>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</si>
  <si>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</si>
  <si>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</si>
  <si>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</si>
  <si>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</si>
  <si>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</si>
  <si>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</si>
  <si>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</si>
  <si>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</si>
  <si>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</si>
  <si>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</si>
  <si>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</si>
  <si>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</si>
  <si>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</si>
  <si>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</si>
  <si>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</si>
  <si>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</si>
  <si>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</si>
  <si>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</si>
  <si>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</si>
  <si>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</si>
  <si>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</si>
  <si>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</si>
  <si>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</si>
  <si>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</si>
  <si>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</si>
  <si>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</si>
  <si>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</si>
  <si>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</si>
  <si>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</si>
  <si>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</si>
  <si>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</si>
  <si>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</si>
  <si>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</si>
  <si>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</si>
  <si>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</si>
  <si>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</si>
  <si>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</si>
  <si>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</si>
  <si>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</si>
  <si>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</si>
  <si>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</si>
  <si>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</si>
  <si>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</si>
  <si>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</si>
  <si>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</si>
  <si>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</si>
  <si>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</si>
  <si>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</si>
  <si>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</si>
  <si>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</si>
  <si>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</si>
  <si>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</si>
  <si>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</si>
  <si>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</si>
  <si>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</si>
  <si>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</si>
  <si>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</si>
  <si>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</si>
  <si>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</si>
  <si>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</si>
  <si>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</si>
  <si>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</si>
  <si>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</si>
  <si>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</si>
  <si>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</si>
  <si>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</si>
  <si>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</si>
  <si>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</si>
  <si>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</si>
  <si>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</si>
  <si>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</si>
  <si>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</si>
  <si>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</si>
  <si>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</si>
  <si>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</si>
  <si>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</si>
  <si>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</si>
  <si>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</si>
  <si>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</si>
  <si>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</si>
  <si>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</si>
  <si>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</si>
  <si>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</si>
  <si>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</si>
  <si>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</si>
  <si>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</si>
  <si>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</si>
  <si>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</si>
  <si>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</si>
  <si>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</si>
  <si>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</si>
  <si>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</si>
  <si>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</si>
  <si>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</si>
  <si>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</si>
  <si>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</si>
  <si>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</si>
  <si>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</si>
  <si>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</si>
  <si>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</si>
  <si>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</si>
  <si>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</si>
  <si>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</si>
  <si>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</si>
  <si>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</si>
  <si>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</si>
  <si>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</si>
  <si>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</si>
  <si>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</si>
  <si>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</si>
  <si>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</si>
  <si>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</si>
  <si>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</si>
  <si>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</si>
  <si>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</si>
  <si>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</si>
  <si>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</si>
  <si>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</si>
  <si>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</si>
  <si>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</si>
  <si>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</si>
  <si>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</si>
  <si>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</si>
  <si>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</si>
  <si>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</si>
  <si>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</si>
  <si>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</si>
  <si>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</si>
  <si>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</si>
  <si>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</si>
  <si>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</si>
  <si>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</si>
  <si>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</si>
  <si>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</si>
  <si>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</si>
  <si>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</si>
  <si>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</si>
  <si>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</si>
  <si>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</si>
  <si>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</si>
  <si>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</si>
  <si>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</si>
  <si>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</si>
  <si>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</si>
  <si>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</si>
  <si>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</si>
  <si>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</si>
  <si>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</si>
  <si>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</si>
  <si>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</si>
  <si>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</si>
  <si>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</si>
  <si>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</si>
  <si>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</si>
  <si>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</si>
  <si>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</si>
  <si>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</si>
  <si>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</si>
  <si>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</si>
  <si>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</si>
  <si>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</si>
  <si>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</si>
  <si>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</si>
  <si>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</si>
  <si>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</si>
  <si>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</si>
  <si>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</si>
  <si>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</si>
  <si>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</si>
  <si>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</si>
  <si>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</si>
  <si>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</si>
  <si>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</si>
  <si>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</si>
  <si>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</si>
  <si>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</si>
  <si>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</si>
  <si>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</si>
  <si>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</si>
  <si>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</si>
  <si>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</si>
  <si>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</si>
  <si>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</si>
  <si>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</si>
  <si>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</si>
  <si>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</si>
  <si>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</si>
  <si>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</si>
  <si>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</si>
  <si>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</si>
  <si>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</si>
  <si>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</si>
  <si>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</si>
  <si>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</si>
  <si>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</si>
  <si>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</si>
  <si>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</si>
  <si>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</si>
  <si>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</si>
  <si>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</si>
  <si>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</si>
  <si>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</si>
  <si>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</si>
  <si>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</si>
  <si>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</si>
  <si>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</si>
  <si>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</si>
  <si>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</si>
  <si>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</si>
  <si>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</si>
  <si>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</si>
  <si>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</si>
  <si>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</si>
  <si>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</si>
  <si>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</si>
  <si>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</si>
  <si>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</si>
  <si>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</si>
  <si>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</si>
  <si>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</si>
  <si>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</si>
  <si>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</si>
  <si>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</si>
  <si>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</si>
  <si>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</si>
  <si>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</si>
  <si>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</si>
  <si>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</si>
  <si>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</si>
  <si>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</si>
  <si>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</si>
  <si>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</si>
  <si>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</si>
  <si>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</si>
  <si>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</si>
  <si>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</si>
  <si>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</si>
  <si>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</si>
  <si>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</si>
  <si>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</si>
  <si>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</si>
  <si>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</si>
  <si>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</si>
  <si>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</si>
  <si>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</si>
  <si>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</si>
  <si>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</si>
  <si>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</si>
  <si>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</si>
  <si>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</si>
  <si>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</si>
  <si>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</si>
  <si>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</si>
  <si>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</si>
  <si>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</si>
  <si>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</si>
  <si>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</si>
  <si>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</si>
  <si>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</si>
  <si>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</si>
  <si>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</si>
  <si>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</si>
  <si>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</si>
  <si>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</si>
  <si>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</si>
  <si>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</si>
  <si>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</si>
  <si>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</si>
  <si>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</si>
  <si>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</si>
  <si>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</si>
  <si>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</si>
  <si>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</si>
  <si>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</si>
  <si>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</si>
  <si>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</si>
  <si>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</si>
  <si>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</si>
  <si>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</si>
  <si>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</si>
  <si>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</si>
  <si>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</si>
  <si>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</si>
  <si>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</si>
  <si>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</si>
  <si>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</si>
  <si>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</si>
  <si>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</si>
  <si>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</si>
  <si>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</si>
  <si>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</si>
  <si>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</si>
  <si>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</si>
  <si>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</si>
  <si>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</si>
  <si>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</si>
  <si>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</si>
  <si>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</si>
  <si>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</si>
  <si>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</si>
  <si>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</si>
  <si>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</si>
  <si>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</si>
  <si>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</si>
  <si>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</si>
  <si>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</si>
  <si>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</si>
  <si>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</si>
  <si>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</si>
  <si>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</si>
  <si>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</si>
  <si>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</si>
  <si>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</si>
  <si>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</si>
  <si>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</si>
  <si>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</si>
  <si>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</si>
  <si>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</si>
  <si>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</si>
  <si>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</si>
  <si>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</si>
  <si>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</si>
  <si>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</si>
  <si>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</si>
  <si>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</si>
  <si>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</si>
  <si>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</si>
  <si>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</si>
  <si>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</si>
  <si>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</si>
  <si>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</si>
  <si>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</si>
  <si>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</si>
  <si>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</si>
  <si>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</si>
  <si>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</si>
  <si>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</si>
  <si>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</si>
  <si>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</si>
  <si>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</si>
  <si>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</si>
  <si>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</si>
  <si>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</si>
  <si>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</si>
  <si>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</si>
  <si>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</si>
  <si>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</si>
  <si>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</si>
  <si>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</si>
  <si>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</si>
  <si>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</si>
  <si>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</si>
  <si>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</si>
  <si>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</si>
  <si>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</si>
  <si>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</si>
  <si>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</si>
  <si>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</si>
  <si>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</si>
  <si>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</si>
  <si>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</si>
  <si>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</si>
  <si>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</si>
  <si>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</si>
  <si>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</si>
  <si>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</si>
  <si>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</si>
  <si>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</si>
  <si>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</si>
  <si>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</si>
  <si>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</si>
  <si>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</si>
  <si>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</si>
  <si>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</si>
  <si>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</si>
  <si>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</si>
  <si>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</si>
  <si>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</si>
  <si>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</si>
  <si>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</si>
  <si>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</si>
  <si>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</si>
  <si>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</si>
  <si>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</si>
  <si>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</si>
  <si>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</si>
  <si>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</si>
  <si>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</si>
  <si>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</si>
  <si>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</si>
  <si>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</si>
  <si>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</si>
  <si>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</si>
  <si>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</si>
  <si>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</si>
  <si>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</si>
  <si>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</si>
  <si>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</si>
  <si>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</si>
  <si>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</si>
  <si>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</si>
  <si>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</si>
  <si>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</si>
  <si>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</si>
  <si>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</si>
  <si>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</si>
  <si>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</si>
  <si>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</si>
  <si>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</si>
  <si>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</si>
  <si>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</si>
  <si>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</si>
  <si>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</si>
  <si>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</si>
  <si>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</si>
  <si>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</si>
  <si>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</si>
  <si>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</si>
  <si>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</si>
  <si>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</si>
  <si>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</si>
  <si>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</si>
  <si>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</si>
  <si>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</si>
  <si>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</si>
  <si>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</si>
  <si>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</si>
  <si>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</si>
  <si>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</si>
  <si>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</si>
  <si>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</si>
  <si>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</si>
  <si>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</si>
  <si>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</si>
  <si>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</si>
  <si>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</si>
  <si>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</si>
  <si>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</si>
  <si>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</si>
  <si>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</si>
  <si>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</si>
  <si>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</si>
  <si>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</si>
  <si>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</si>
  <si>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</si>
  <si>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</si>
  <si>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</si>
  <si>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</si>
  <si>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</si>
  <si>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</si>
  <si>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</si>
  <si>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</si>
  <si>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</si>
  <si>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</si>
  <si>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</si>
  <si>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</si>
  <si>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</si>
  <si>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</si>
  <si>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</si>
  <si>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</si>
  <si>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</si>
  <si>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</si>
  <si>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</si>
  <si>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</si>
  <si>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</si>
  <si>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</si>
  <si>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</si>
  <si>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</si>
  <si>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</si>
  <si>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</si>
  <si>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</si>
  <si>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</si>
  <si>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</si>
  <si>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</si>
  <si>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</si>
  <si>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</si>
  <si>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</si>
  <si>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</si>
  <si>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</si>
  <si>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</si>
  <si>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</si>
  <si>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</si>
  <si>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</si>
  <si>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</si>
  <si>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</si>
  <si>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</si>
  <si>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</si>
  <si>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</si>
  <si>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</si>
  <si>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</si>
  <si>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</si>
  <si>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</si>
  <si>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</si>
  <si>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</si>
  <si>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</si>
  <si>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</si>
  <si>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</si>
  <si>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</si>
  <si>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</si>
  <si>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</si>
  <si>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</si>
  <si>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</si>
  <si>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</si>
  <si>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</si>
  <si>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</si>
  <si>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</si>
  <si>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</si>
  <si>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</si>
  <si>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</si>
  <si>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</si>
  <si>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</si>
  <si>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</si>
  <si>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</si>
  <si>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</si>
  <si>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</si>
  <si>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</si>
  <si>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</si>
  <si>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</si>
  <si>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</si>
  <si>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</si>
  <si>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</si>
  <si>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</si>
  <si>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</si>
  <si>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</si>
  <si>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</si>
  <si>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</si>
  <si>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</si>
  <si>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</si>
  <si>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</si>
  <si>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</si>
  <si>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</si>
  <si>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</si>
  <si>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</si>
  <si>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</si>
  <si>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</si>
  <si>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</si>
  <si>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</si>
  <si>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</si>
  <si>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</si>
  <si>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</si>
  <si>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</si>
  <si>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</si>
  <si>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</si>
  <si>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</si>
  <si>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</si>
  <si>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</si>
  <si>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</si>
  <si>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</si>
  <si>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</si>
  <si>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</si>
  <si>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</si>
  <si>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</si>
  <si>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</si>
  <si>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</si>
  <si>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</si>
  <si>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</si>
  <si>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</si>
  <si>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</si>
  <si>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</si>
  <si>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</si>
  <si>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</si>
  <si>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</si>
  <si>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</si>
  <si>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</si>
  <si>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</si>
  <si>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</si>
  <si>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</si>
  <si>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</si>
  <si>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</si>
  <si>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</si>
  <si>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</si>
  <si>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</si>
  <si>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</si>
  <si>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</si>
  <si>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</si>
  <si>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</si>
  <si>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</si>
  <si>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</si>
  <si>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</si>
  <si>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</si>
  <si>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</si>
  <si>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</si>
  <si>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</si>
  <si>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</si>
  <si>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</si>
  <si>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</si>
  <si>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</si>
  <si>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</si>
  <si>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</si>
  <si>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</si>
  <si>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</si>
  <si>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</si>
  <si>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</si>
  <si>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</si>
  <si>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</si>
  <si>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</si>
  <si>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</si>
  <si>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</si>
  <si>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</si>
  <si>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</si>
  <si>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</si>
  <si>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</si>
  <si>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</si>
  <si>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</si>
  <si>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</si>
  <si>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</si>
  <si>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</si>
  <si>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</si>
  <si>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</si>
  <si>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</si>
  <si>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</si>
  <si>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</si>
  <si>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</si>
  <si>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</si>
  <si>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</si>
  <si>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</si>
  <si>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</si>
  <si>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</si>
  <si>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</si>
  <si>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</si>
  <si>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</si>
  <si>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</si>
  <si>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</si>
  <si>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</si>
  <si>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</si>
  <si>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</si>
  <si>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</si>
  <si>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</si>
  <si>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</si>
  <si>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</si>
  <si>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</si>
  <si>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</si>
  <si>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</si>
  <si>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</si>
  <si>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</si>
  <si>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</si>
  <si>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</si>
  <si>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</si>
  <si>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</si>
  <si>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</si>
  <si>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</si>
  <si>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</si>
  <si>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</si>
  <si>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</si>
  <si>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</si>
  <si>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</si>
  <si>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</si>
  <si>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</si>
  <si>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</si>
  <si>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</si>
  <si>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</si>
  <si>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</si>
  <si>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</si>
  <si>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</si>
  <si>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</si>
  <si>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</si>
  <si>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</si>
  <si>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</si>
  <si>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</si>
  <si>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</si>
  <si>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</si>
  <si>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</si>
  <si>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</si>
  <si>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</si>
  <si>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</si>
  <si>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</si>
  <si>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</si>
  <si>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</si>
  <si>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</si>
  <si>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</si>
  <si>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</si>
  <si>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</si>
  <si>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</si>
  <si>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</si>
  <si>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</si>
  <si>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</si>
  <si>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</si>
  <si>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</si>
  <si>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</si>
  <si>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</si>
  <si>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</si>
  <si>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</si>
  <si>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</si>
  <si>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</si>
  <si>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</si>
  <si>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</si>
  <si>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</si>
  <si>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</si>
  <si>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</si>
  <si>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</si>
  <si>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</si>
  <si>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</si>
  <si>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</si>
  <si>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</si>
  <si>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</si>
  <si>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</si>
  <si>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</si>
  <si>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</si>
  <si>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</si>
  <si>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</si>
  <si>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</si>
  <si>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</si>
  <si>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</si>
  <si>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</si>
  <si>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</si>
  <si>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</si>
  <si>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</si>
  <si>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</si>
  <si>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</si>
  <si>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</si>
  <si>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</si>
  <si>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</si>
  <si>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</si>
  <si>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</si>
  <si>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</si>
  <si>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</si>
  <si>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</si>
  <si>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</si>
  <si>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</si>
  <si>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</si>
  <si>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</si>
  <si>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</si>
  <si>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</si>
  <si>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</si>
  <si>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</si>
  <si>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</si>
  <si>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</si>
  <si>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</si>
  <si>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</si>
  <si>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</si>
  <si>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</si>
  <si>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</si>
  <si>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</si>
  <si>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</si>
  <si>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</si>
  <si>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</si>
  <si>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</si>
  <si>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</si>
  <si>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</si>
  <si>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</si>
  <si>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</si>
  <si>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</si>
  <si>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</si>
  <si>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</si>
  <si>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</si>
  <si>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</si>
  <si>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</si>
  <si>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</si>
  <si>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</si>
  <si>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</si>
  <si>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</si>
  <si>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</si>
  <si>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</si>
  <si>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</si>
  <si>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</si>
  <si>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</si>
  <si>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</si>
  <si>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</si>
  <si>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</si>
  <si>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</si>
  <si>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</si>
  <si>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</si>
  <si>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</si>
  <si>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</si>
  <si>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</si>
  <si>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</si>
  <si>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</si>
  <si>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</si>
  <si>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</si>
  <si>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</si>
  <si>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</si>
  <si>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</si>
  <si>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</si>
  <si>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</si>
  <si>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</si>
  <si>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</si>
  <si>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</si>
  <si>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</si>
  <si>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</si>
  <si>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</si>
  <si>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</si>
  <si>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</si>
  <si>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</si>
  <si>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</si>
  <si>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</si>
  <si>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</si>
  <si>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</si>
  <si>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</si>
  <si>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</si>
  <si>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</si>
  <si>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</si>
  <si>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</si>
  <si>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</si>
  <si>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</si>
  <si>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</si>
  <si>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</si>
  <si>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</si>
  <si>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</si>
  <si>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</si>
  <si>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</si>
  <si>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</si>
  <si>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</si>
  <si>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</si>
  <si>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</si>
  <si>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</si>
  <si>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</si>
  <si>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</si>
  <si>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</si>
  <si>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</si>
  <si>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</si>
  <si>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</si>
  <si>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</si>
  <si>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</si>
  <si>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</si>
  <si>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</si>
  <si>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</si>
  <si>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</si>
  <si>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</si>
  <si>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</si>
  <si>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</si>
  <si>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</si>
  <si>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</si>
  <si>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</si>
  <si>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</si>
  <si>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</si>
  <si>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</si>
  <si>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</si>
  <si>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</si>
  <si>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</si>
  <si>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</si>
  <si>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</si>
  <si>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</si>
  <si>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</si>
  <si>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</si>
  <si>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</si>
  <si>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</si>
  <si>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</si>
  <si>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</si>
  <si>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</si>
  <si>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</si>
  <si>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</si>
  <si>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</si>
  <si>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</si>
  <si>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</si>
  <si>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</si>
  <si>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</si>
  <si>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</si>
  <si>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</si>
  <si>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</si>
  <si>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</si>
  <si>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</si>
  <si>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</si>
  <si>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</si>
  <si>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</si>
  <si>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</si>
  <si>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</si>
  <si>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</si>
  <si>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</si>
  <si>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</si>
  <si>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</si>
  <si>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</si>
  <si>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</si>
  <si>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</si>
  <si>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</si>
  <si>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</si>
  <si>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</si>
  <si>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</si>
  <si>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</si>
  <si>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</si>
  <si>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</si>
  <si>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</si>
  <si>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</si>
  <si>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</si>
  <si>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</si>
  <si>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</si>
  <si>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</si>
  <si>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</si>
  <si>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</si>
  <si>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</si>
  <si>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</si>
  <si>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</si>
  <si>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</si>
  <si>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</si>
  <si>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</si>
  <si>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</si>
  <si>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</si>
  <si>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</si>
  <si>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</si>
  <si>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</si>
  <si>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</si>
  <si>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</si>
  <si>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</si>
  <si>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</si>
  <si>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</si>
  <si>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</si>
  <si>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</si>
  <si>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</si>
  <si>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</si>
  <si>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</si>
  <si>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</si>
  <si>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</si>
  <si>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</si>
  <si>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</si>
  <si>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</si>
  <si>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</si>
  <si>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</si>
  <si>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</si>
  <si>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</si>
  <si>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</si>
  <si>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</si>
  <si>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</si>
  <si>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</si>
  <si>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</si>
  <si>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</si>
  <si>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</si>
  <si>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</si>
  <si>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</si>
  <si>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</si>
  <si>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</si>
  <si>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</si>
  <si>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</si>
  <si>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</si>
  <si>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</si>
  <si>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</si>
  <si>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</si>
  <si>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</si>
  <si>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</si>
  <si>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</si>
  <si>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</si>
  <si>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</si>
  <si>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</si>
  <si>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</si>
  <si>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</si>
  <si>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</si>
  <si>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</si>
  <si>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</si>
  <si>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</si>
  <si>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</si>
  <si>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</si>
  <si>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</si>
  <si>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</si>
  <si>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</si>
  <si>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</si>
  <si>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</si>
  <si>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</si>
  <si>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</si>
  <si>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</si>
  <si>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</si>
  <si>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</si>
  <si>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</si>
  <si>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</si>
  <si>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</si>
  <si>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</si>
  <si>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</si>
  <si>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</si>
  <si>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</si>
  <si>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</si>
  <si>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</si>
  <si>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</si>
  <si>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</si>
  <si>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</si>
  <si>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</si>
  <si>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</si>
  <si>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</si>
  <si>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</si>
  <si>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</si>
  <si>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</si>
  <si>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</si>
  <si>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</si>
  <si>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</si>
  <si>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</si>
  <si>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</si>
  <si>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</si>
  <si>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</si>
  <si>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</si>
  <si>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</si>
  <si>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</si>
  <si>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</si>
  <si>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</si>
  <si>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</si>
  <si>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</si>
  <si>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</si>
  <si>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</si>
  <si>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</si>
  <si>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</si>
  <si>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</si>
  <si>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</si>
  <si>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</si>
  <si>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</si>
  <si>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</si>
  <si>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</si>
  <si>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</si>
  <si>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</si>
  <si>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</si>
  <si>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</si>
  <si>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</si>
  <si>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</si>
  <si>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</si>
  <si>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</si>
  <si>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</si>
  <si>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</si>
  <si>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</si>
  <si>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</si>
  <si>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</si>
  <si>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</si>
  <si>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</si>
  <si>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</si>
  <si>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</si>
  <si>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</si>
  <si>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</si>
  <si>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</si>
  <si>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</si>
  <si>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</si>
  <si>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</si>
  <si>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</si>
  <si>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</si>
  <si>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</si>
  <si>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</si>
  <si>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</si>
  <si>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</si>
  <si>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</si>
  <si>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</si>
  <si>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</si>
  <si>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</si>
  <si>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</si>
  <si>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</si>
  <si>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</si>
  <si>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</si>
  <si>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</si>
  <si>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</si>
  <si>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</si>
  <si>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</si>
  <si>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</si>
  <si>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</si>
  <si>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</si>
  <si>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</si>
  <si>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</si>
  <si>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</si>
  <si>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</si>
  <si>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</si>
  <si>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</si>
  <si>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</si>
  <si>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</si>
  <si>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</si>
  <si>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</si>
  <si>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</si>
  <si>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</si>
  <si>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</si>
  <si>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</si>
  <si>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</si>
  <si>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</si>
  <si>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</si>
  <si>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</si>
  <si>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</si>
  <si>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</si>
  <si>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</si>
  <si>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</si>
  <si>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</si>
  <si>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</si>
  <si>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</si>
  <si>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</si>
  <si>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</si>
  <si>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</si>
  <si>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</si>
  <si>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</si>
  <si>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</si>
  <si>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</si>
  <si>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</si>
  <si>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</si>
  <si>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</si>
  <si>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</si>
  <si>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</si>
  <si>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</si>
  <si>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</si>
  <si>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</si>
  <si>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</si>
  <si>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</si>
  <si>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</si>
  <si>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</si>
  <si>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</si>
  <si>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</si>
  <si>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</si>
  <si>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</si>
  <si>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</si>
  <si>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</si>
  <si>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</si>
  <si>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</si>
  <si>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</si>
  <si>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</si>
  <si>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</si>
  <si>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</si>
  <si>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</si>
  <si>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</si>
  <si>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</si>
  <si>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</si>
  <si>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</si>
  <si>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</si>
  <si>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</si>
  <si>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</si>
  <si>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</si>
  <si>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</si>
  <si>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</si>
  <si>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</si>
  <si>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</si>
  <si>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</si>
  <si>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</si>
  <si>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</si>
  <si>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</si>
  <si>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</si>
  <si>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</si>
  <si>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</si>
  <si>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</si>
  <si>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</si>
  <si>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</si>
  <si>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</si>
  <si>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</si>
  <si>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</si>
  <si>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</si>
  <si>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</si>
  <si>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</si>
  <si>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</si>
  <si>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</si>
  <si>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</si>
  <si>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</si>
  <si>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</si>
  <si>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</si>
  <si>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</si>
  <si>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</si>
  <si>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</si>
  <si>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</si>
  <si>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</si>
  <si>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</si>
  <si>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</si>
  <si>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</si>
  <si>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</si>
  <si>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</si>
  <si>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</si>
  <si>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</si>
  <si>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</si>
  <si>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</si>
  <si>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</si>
  <si>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</si>
  <si>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</si>
  <si>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</si>
  <si>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</si>
  <si>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</si>
  <si>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</si>
  <si>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</si>
  <si>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</si>
  <si>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</si>
  <si>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</si>
  <si>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</si>
  <si>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</si>
  <si>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</si>
  <si>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</si>
  <si>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</si>
  <si>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</si>
  <si>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</si>
  <si>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</si>
  <si>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</si>
  <si>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</si>
  <si>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</si>
  <si>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</si>
  <si>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</si>
  <si>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</si>
  <si>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</si>
  <si>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</si>
  <si>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</si>
  <si>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</si>
  <si>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</si>
  <si>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</si>
  <si>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</si>
  <si>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</si>
  <si>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</si>
  <si>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</si>
  <si>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</si>
  <si>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</si>
  <si>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</si>
  <si>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</si>
  <si>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</si>
  <si>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</si>
  <si>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</si>
  <si>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</si>
  <si>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</si>
  <si>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</si>
  <si>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</si>
  <si>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</si>
  <si>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</si>
  <si>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</si>
  <si>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</si>
  <si>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</si>
  <si>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</si>
  <si>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</si>
  <si>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</si>
  <si>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</si>
  <si>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</si>
  <si>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</si>
  <si>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</si>
  <si>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</si>
  <si>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</si>
  <si>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</si>
  <si>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</si>
  <si>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</si>
  <si>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</si>
  <si>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</si>
  <si>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</si>
  <si>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</si>
  <si>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</si>
  <si>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</si>
  <si>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</si>
  <si>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</si>
  <si>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</si>
  <si>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</si>
  <si>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</si>
  <si>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</si>
  <si>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</si>
  <si>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</si>
  <si>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</si>
  <si>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</si>
  <si>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</si>
  <si>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</si>
  <si>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</si>
  <si>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</si>
  <si>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</si>
  <si>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</si>
  <si>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</si>
  <si>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</si>
  <si>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</si>
  <si>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</si>
  <si>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</si>
  <si>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</si>
  <si>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</si>
  <si>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</si>
  <si>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</si>
  <si>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</si>
  <si>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</si>
  <si>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</si>
  <si>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</si>
  <si>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</si>
  <si>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</si>
  <si>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</si>
  <si>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</si>
  <si>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</si>
  <si>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</si>
  <si>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</si>
  <si>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</si>
  <si>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</si>
  <si>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</si>
  <si>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</si>
  <si>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</si>
  <si>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</si>
  <si>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</si>
  <si>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</si>
  <si>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</si>
  <si>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</si>
  <si>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</si>
  <si>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</si>
  <si>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</si>
  <si>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</si>
  <si>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</si>
  <si>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</si>
  <si>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</si>
  <si>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</si>
  <si>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</si>
  <si>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</si>
  <si>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</si>
  <si>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</si>
  <si>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</si>
  <si>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</si>
  <si>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</si>
  <si>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</si>
  <si>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</si>
  <si>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</si>
  <si>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</si>
  <si>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</si>
  <si>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</si>
  <si>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</si>
  <si>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</si>
  <si>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</si>
  <si>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</si>
  <si>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</si>
  <si>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</si>
  <si>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</si>
  <si>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</si>
  <si>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</si>
  <si>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</si>
  <si>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</si>
  <si>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</si>
  <si>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</si>
  <si>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</si>
  <si>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</si>
  <si>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</si>
  <si>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</si>
  <si>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</si>
  <si>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</si>
  <si>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</si>
  <si>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</si>
  <si>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</si>
  <si>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</si>
  <si>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</si>
  <si>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</si>
  <si>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</si>
  <si>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</si>
  <si>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</si>
  <si>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</si>
  <si>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</si>
  <si>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</si>
  <si>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</si>
  <si>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</si>
  <si>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</si>
  <si>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</si>
  <si>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</si>
  <si>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</si>
  <si>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</si>
  <si>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</si>
  <si>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</si>
  <si>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</si>
  <si>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</si>
  <si>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</si>
  <si>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</si>
  <si>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</si>
  <si>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</si>
  <si>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</si>
  <si>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</si>
  <si>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</si>
  <si>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</si>
  <si>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</si>
  <si>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</si>
  <si>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</si>
  <si>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</si>
  <si>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</si>
  <si>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</si>
  <si>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</si>
  <si>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</si>
  <si>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</si>
  <si>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</si>
  <si>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</si>
  <si>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</si>
  <si>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</si>
  <si>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</si>
  <si>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</si>
  <si>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</si>
  <si>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</si>
  <si>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</si>
  <si>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</si>
  <si>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</si>
  <si>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</si>
  <si>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</si>
  <si>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</si>
  <si>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</si>
  <si>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</si>
  <si>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</si>
  <si>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</si>
  <si>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</si>
  <si>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</si>
  <si>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</si>
  <si>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</si>
  <si>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</si>
  <si>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</si>
  <si>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</si>
  <si>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</si>
  <si>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</si>
  <si>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</si>
  <si>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</si>
  <si>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</si>
  <si>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</si>
  <si>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</si>
  <si>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</si>
  <si>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</si>
  <si>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</si>
  <si>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</si>
  <si>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</si>
  <si>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</si>
  <si>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</si>
  <si>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</si>
  <si>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</si>
  <si>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</si>
  <si>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</si>
  <si>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</si>
  <si>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</si>
  <si>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</si>
  <si>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</si>
  <si>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</si>
  <si>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</si>
  <si>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</si>
  <si>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</si>
  <si>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</si>
  <si>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</si>
  <si>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</si>
  <si>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</si>
  <si>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</si>
  <si>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</si>
  <si>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</si>
  <si>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</si>
  <si>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</si>
  <si>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</si>
  <si>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</si>
  <si>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</si>
  <si>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</si>
  <si>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</si>
  <si>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</si>
  <si>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</si>
  <si>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</si>
  <si>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</si>
  <si>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</si>
  <si>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</si>
  <si>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</si>
  <si>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</si>
  <si>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</si>
  <si>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</si>
  <si>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</si>
  <si>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</si>
  <si>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</si>
  <si>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</si>
  <si>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</si>
  <si>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</si>
  <si>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</si>
  <si>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</si>
  <si>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</si>
  <si>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</si>
  <si>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</si>
  <si>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</si>
  <si>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</si>
  <si>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</si>
  <si>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</si>
  <si>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</si>
  <si>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</si>
  <si>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</si>
  <si>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</si>
  <si>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</si>
  <si>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</si>
  <si>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</si>
  <si>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</si>
  <si>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</si>
  <si>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</si>
  <si>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</si>
  <si>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</si>
  <si>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</si>
  <si>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</si>
  <si>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</si>
  <si>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</si>
  <si>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</si>
  <si>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</si>
  <si>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</si>
  <si>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</si>
  <si>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</si>
  <si>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</si>
  <si>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</si>
  <si>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</si>
  <si>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</si>
  <si>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</si>
  <si>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</si>
  <si>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</si>
  <si>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</si>
  <si>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</si>
  <si>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</si>
  <si>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</si>
  <si>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</si>
  <si>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</si>
  <si>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</si>
  <si>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</si>
  <si>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</si>
  <si>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</si>
  <si>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</si>
  <si>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</si>
  <si>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</si>
  <si>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</si>
  <si>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</si>
  <si>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</si>
  <si>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</si>
  <si>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</si>
  <si>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</si>
  <si>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</si>
  <si>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</si>
  <si>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</si>
  <si>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</si>
  <si>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</si>
  <si>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</si>
  <si>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</si>
  <si>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</si>
  <si>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</si>
  <si>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</si>
  <si>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</si>
  <si>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</si>
  <si>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</si>
  <si>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</si>
  <si>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</si>
  <si>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</si>
  <si>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</si>
  <si>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</si>
  <si>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</si>
  <si>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</si>
  <si>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</si>
  <si>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</si>
  <si>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</si>
  <si>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</si>
  <si>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</si>
  <si>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</si>
  <si>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</si>
  <si>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</si>
  <si>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</si>
  <si>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</si>
  <si>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</si>
  <si>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</si>
  <si>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</si>
  <si>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</si>
  <si>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</si>
  <si>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</si>
  <si>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</si>
  <si>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</si>
  <si>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</si>
  <si>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</si>
  <si>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</si>
  <si>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</si>
  <si>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</si>
  <si>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</si>
  <si>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</si>
  <si>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</si>
  <si>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</si>
  <si>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</si>
  <si>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</si>
  <si>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</si>
  <si>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</si>
  <si>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</si>
  <si>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</si>
  <si>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</si>
  <si>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</si>
  <si>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</si>
  <si>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</si>
  <si>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</si>
  <si>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</si>
  <si>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</si>
  <si>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</si>
  <si>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</si>
  <si>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</si>
  <si>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</si>
  <si>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</si>
  <si>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</si>
  <si>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</si>
  <si>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</si>
  <si>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</si>
  <si>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</si>
  <si>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</si>
  <si>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</si>
  <si>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</si>
  <si>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</si>
  <si>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</si>
  <si>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</si>
  <si>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</si>
  <si>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</si>
  <si>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</si>
  <si>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</si>
  <si>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</si>
  <si>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</si>
  <si>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</si>
  <si>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</si>
  <si>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</si>
  <si>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</si>
  <si>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</si>
  <si>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</si>
  <si>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</si>
  <si>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</si>
  <si>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</si>
  <si>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</si>
  <si>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</si>
  <si>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</si>
  <si>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</si>
  <si>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</si>
  <si>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</si>
  <si>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</si>
  <si>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</si>
  <si>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</si>
  <si>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</si>
  <si>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</si>
  <si>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</si>
  <si>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</si>
  <si>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</si>
  <si>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</si>
  <si>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</si>
  <si>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</si>
  <si>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</si>
  <si>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</si>
  <si>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</si>
  <si>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</si>
  <si>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</si>
  <si>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</si>
  <si>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</si>
  <si>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</si>
  <si>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</si>
  <si>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</si>
  <si>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</si>
  <si>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</si>
  <si>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</si>
  <si>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</si>
  <si>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</si>
  <si>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</si>
  <si>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</si>
  <si>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</si>
  <si>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</si>
  <si>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</si>
  <si>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</si>
  <si>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</si>
  <si>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</si>
  <si>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</si>
  <si>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</si>
  <si>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</si>
  <si>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</si>
  <si>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</si>
  <si>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</si>
  <si>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</si>
  <si>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</si>
  <si>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</si>
  <si>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</si>
  <si>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</si>
  <si>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</si>
  <si>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</si>
  <si>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</si>
  <si>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</si>
  <si>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</si>
  <si>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</si>
  <si>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</si>
  <si>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</si>
  <si>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</si>
  <si>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</si>
  <si>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</si>
  <si>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</si>
  <si>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</si>
  <si>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</si>
  <si>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</si>
  <si>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</si>
  <si>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</si>
  <si>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</si>
  <si>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</si>
  <si>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</si>
  <si>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</si>
  <si>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</si>
  <si>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</si>
  <si>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</si>
  <si>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</si>
  <si>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</si>
  <si>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</si>
  <si>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</si>
  <si>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</si>
  <si>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</si>
  <si>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</si>
  <si>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</si>
  <si>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</si>
  <si>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</si>
  <si>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</si>
  <si>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</si>
  <si>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</si>
  <si>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</si>
  <si>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</si>
  <si>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</si>
  <si>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</si>
  <si>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</si>
  <si>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</si>
  <si>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</si>
  <si>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</si>
  <si>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</si>
  <si>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</si>
  <si>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</si>
  <si>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</si>
  <si>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</si>
  <si>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</si>
  <si>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</si>
  <si>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</si>
  <si>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</si>
  <si>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</si>
  <si>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</si>
  <si>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</si>
  <si>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</si>
  <si>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</si>
  <si>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</si>
  <si>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</si>
  <si>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</si>
  <si>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</si>
  <si>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</si>
  <si>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</si>
  <si>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</si>
  <si>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</si>
  <si>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</si>
  <si>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</si>
  <si>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</si>
  <si>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</si>
  <si>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</si>
  <si>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</si>
  <si>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</si>
  <si>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</si>
  <si>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</si>
  <si>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</si>
  <si>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</si>
  <si>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</si>
  <si>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</si>
  <si>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</si>
  <si>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</si>
  <si>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</si>
  <si>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</si>
  <si>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</si>
  <si>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</si>
  <si>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</si>
  <si>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</si>
  <si>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</si>
  <si>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</si>
  <si>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</si>
  <si>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</si>
  <si>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</si>
  <si>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</si>
  <si>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</si>
  <si>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</si>
  <si>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</si>
  <si>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</si>
  <si>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</si>
  <si>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</si>
  <si>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</si>
  <si>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</si>
  <si>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</si>
  <si>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</si>
  <si>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</si>
  <si>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</si>
  <si>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</si>
  <si>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</si>
  <si>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</si>
  <si>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</si>
  <si>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</si>
  <si>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</si>
  <si>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</si>
  <si>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</si>
  <si>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</si>
  <si>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</si>
  <si>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</si>
  <si>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</si>
  <si>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</si>
  <si>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</si>
  <si>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</si>
  <si>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</si>
  <si>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</si>
  <si>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</si>
  <si>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</si>
  <si>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</si>
  <si>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</si>
  <si>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</si>
  <si>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</si>
  <si>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</si>
  <si>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</si>
  <si>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</si>
  <si>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</si>
  <si>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</si>
  <si>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</si>
  <si>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</si>
  <si>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</si>
  <si>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</si>
  <si>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</si>
  <si>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</si>
  <si>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</si>
  <si>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</si>
  <si>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</si>
  <si>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</si>
  <si>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</si>
  <si>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</si>
  <si>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</si>
  <si>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</si>
  <si>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</si>
  <si>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</si>
  <si>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</si>
  <si>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</si>
  <si>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</si>
  <si>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</si>
  <si>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</si>
  <si>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</si>
  <si>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</si>
  <si>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</si>
  <si>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</si>
  <si>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</si>
  <si>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</si>
  <si>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</si>
  <si>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</si>
  <si>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</si>
  <si>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</si>
  <si>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</si>
  <si>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</si>
  <si>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</si>
  <si>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</si>
  <si>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</si>
  <si>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</si>
  <si>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</si>
  <si>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</si>
  <si>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</si>
  <si>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</si>
  <si>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</si>
  <si>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</si>
  <si>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</si>
  <si>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</si>
  <si>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</si>
  <si>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</si>
  <si>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</si>
  <si>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</si>
  <si>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</si>
  <si>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</si>
  <si>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</si>
  <si>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</si>
  <si>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</si>
  <si>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</si>
  <si>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</si>
  <si>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</si>
  <si>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</si>
  <si>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</si>
  <si>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</si>
  <si>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</si>
  <si>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</si>
  <si>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</si>
  <si>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</si>
  <si>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</si>
  <si>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</si>
  <si>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</si>
  <si>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</si>
  <si>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</si>
  <si>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</si>
  <si>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</si>
  <si>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</si>
  <si>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</si>
  <si>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</si>
  <si>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</si>
  <si>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</si>
  <si>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</si>
  <si>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</si>
  <si>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</si>
  <si>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</si>
  <si>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</si>
  <si>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</si>
  <si>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</si>
  <si>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</si>
  <si>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</si>
  <si>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</si>
  <si>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</si>
  <si>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</si>
  <si>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</si>
  <si>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</si>
  <si>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</si>
  <si>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</si>
  <si>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</si>
  <si>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</si>
  <si>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</si>
  <si>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</si>
  <si>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</si>
  <si>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</si>
  <si>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</si>
  <si>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</si>
  <si>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</si>
  <si>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</si>
  <si>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</si>
  <si>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</si>
  <si>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</si>
  <si>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</si>
  <si>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</si>
  <si>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</si>
  <si>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</si>
  <si>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</si>
  <si>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</si>
  <si>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</si>
  <si>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</si>
  <si>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</si>
  <si>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</si>
  <si>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</si>
  <si>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</si>
  <si>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</si>
  <si>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</si>
  <si>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</si>
  <si>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</si>
  <si>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</si>
  <si>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</si>
  <si>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</si>
  <si>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</si>
  <si>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</si>
  <si>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</si>
  <si>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</si>
  <si>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</si>
  <si>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</si>
  <si>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</si>
  <si>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</si>
  <si>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</si>
  <si>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</si>
  <si>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</si>
  <si>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</si>
  <si>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</si>
  <si>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</si>
  <si>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</si>
  <si>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</si>
  <si>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</si>
  <si>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</si>
  <si>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</si>
  <si>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</si>
  <si>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</si>
  <si>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</si>
  <si>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</si>
  <si>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</si>
  <si>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</si>
  <si>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</si>
  <si>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</si>
  <si>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</si>
  <si>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</si>
  <si>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</si>
  <si>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</si>
  <si>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</si>
  <si>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</si>
  <si>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</si>
  <si>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</si>
  <si>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</si>
  <si>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</si>
  <si>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</si>
  <si>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</si>
  <si>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</si>
  <si>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</si>
  <si>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</si>
  <si>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</si>
  <si>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</si>
  <si>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</si>
  <si>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</si>
  <si>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</si>
  <si>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</si>
  <si>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</si>
  <si>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</si>
  <si>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</si>
  <si>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</si>
  <si>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</si>
  <si>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</si>
  <si>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</si>
  <si>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</si>
  <si>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</si>
  <si>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</si>
  <si>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</si>
  <si>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</si>
  <si>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</si>
  <si>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</si>
  <si>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</si>
  <si>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</si>
  <si>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</si>
  <si>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</si>
  <si>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</si>
  <si>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</si>
  <si>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</si>
  <si>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</si>
  <si>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</si>
  <si>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</si>
  <si>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</si>
  <si>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</si>
  <si>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</si>
  <si>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</si>
  <si>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</si>
  <si>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</si>
  <si>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</si>
  <si>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</si>
  <si>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</si>
  <si>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</si>
  <si>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</si>
  <si>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</si>
  <si>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</si>
  <si>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</si>
  <si>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</si>
  <si>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</si>
  <si>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</si>
  <si>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</si>
  <si>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</si>
  <si>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</si>
  <si>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</si>
  <si>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</si>
  <si>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</si>
  <si>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</si>
  <si>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</si>
  <si>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</si>
  <si>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</si>
  <si>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</si>
  <si>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</si>
  <si>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</si>
  <si>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</si>
  <si>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</si>
  <si>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</si>
  <si>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</si>
  <si>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</si>
  <si>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</si>
  <si>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</si>
  <si>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</si>
  <si>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</si>
  <si>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</si>
  <si>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</si>
  <si>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</si>
  <si>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</si>
  <si>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</si>
  <si>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</si>
  <si>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</si>
  <si>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</si>
  <si>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</si>
  <si>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</si>
  <si>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</si>
  <si>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</si>
  <si>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</si>
  <si>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</si>
  <si>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</si>
  <si>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</si>
  <si>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</si>
  <si>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</si>
  <si>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</si>
  <si>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</si>
  <si>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</si>
  <si>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</si>
  <si>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</si>
  <si>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</si>
  <si>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</si>
  <si>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</si>
  <si>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</si>
  <si>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</si>
  <si>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</si>
  <si>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</si>
  <si>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</si>
  <si>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</si>
  <si>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</si>
  <si>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</si>
  <si>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</si>
  <si>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</si>
  <si>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</si>
  <si>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</si>
  <si>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</si>
  <si>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</si>
  <si>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</si>
  <si>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</si>
  <si>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</si>
  <si>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</si>
  <si>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</si>
  <si>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</si>
  <si>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</si>
  <si>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</si>
  <si>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</si>
  <si>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</si>
  <si>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</si>
  <si>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</si>
  <si>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</si>
  <si>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</si>
  <si>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</si>
  <si>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</si>
  <si>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</si>
  <si>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</si>
  <si>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</si>
  <si>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</si>
  <si>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</si>
  <si>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</si>
  <si>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</si>
  <si>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</si>
  <si>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</si>
  <si>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</si>
  <si>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</si>
  <si>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</si>
  <si>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</si>
  <si>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</si>
  <si>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</si>
  <si>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</si>
  <si>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</si>
  <si>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</si>
  <si>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</si>
  <si>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</si>
  <si>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</si>
  <si>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</si>
  <si>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</si>
  <si>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</si>
  <si>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</si>
  <si>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</si>
  <si>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</si>
  <si>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</si>
  <si>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</si>
  <si>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</si>
  <si>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</si>
  <si>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</si>
  <si>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</si>
  <si>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</si>
  <si>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</si>
  <si>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</si>
  <si>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</si>
  <si>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</si>
  <si>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</si>
  <si>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</si>
  <si>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</si>
  <si>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</si>
  <si>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</si>
  <si>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</si>
  <si>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</si>
  <si>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</si>
  <si>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</si>
  <si>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</si>
  <si>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</si>
  <si>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</si>
  <si>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</si>
  <si>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</si>
  <si>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</si>
  <si>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</si>
  <si>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</si>
  <si>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</si>
  <si>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</si>
  <si>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</si>
  <si>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</si>
  <si>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</si>
  <si>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</si>
  <si>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</si>
  <si>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</si>
  <si>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</si>
  <si>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</si>
  <si>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</si>
  <si>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</si>
  <si>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</si>
  <si>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</si>
  <si>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</si>
  <si>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</si>
  <si>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</si>
  <si>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</si>
  <si>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</si>
  <si>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</si>
  <si>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</si>
  <si>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</si>
  <si>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</si>
  <si>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</si>
  <si>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</si>
  <si>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</si>
  <si>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</si>
  <si>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</si>
  <si>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</si>
  <si>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</si>
  <si>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</si>
  <si>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</si>
  <si>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</si>
  <si>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</si>
  <si>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</si>
  <si>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</si>
  <si>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</si>
  <si>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</si>
  <si>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</si>
  <si>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</si>
  <si>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</si>
  <si>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</si>
  <si>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</si>
  <si>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</si>
  <si>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</si>
  <si>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</si>
  <si>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</si>
  <si>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</si>
  <si>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</si>
  <si>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</si>
  <si>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</si>
  <si>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</si>
  <si>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</si>
  <si>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</si>
  <si>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</si>
  <si>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</si>
  <si>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</si>
  <si>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</si>
  <si>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</si>
  <si>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</si>
  <si>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</si>
  <si>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</si>
  <si>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</si>
  <si>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</si>
  <si>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</si>
  <si>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</si>
  <si>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</si>
  <si>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</si>
  <si>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</si>
  <si>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</si>
  <si>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</si>
  <si>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</si>
  <si>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</si>
  <si>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</si>
  <si>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</si>
  <si>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</si>
  <si>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</si>
  <si>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</si>
  <si>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</si>
  <si>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</si>
  <si>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</si>
  <si>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</si>
  <si>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</si>
  <si>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</si>
  <si>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</si>
  <si>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</si>
  <si>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</si>
  <si>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</si>
  <si>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</si>
  <si>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</si>
  <si>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</si>
  <si>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</si>
  <si>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</si>
  <si>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</si>
  <si>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</si>
  <si>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</si>
  <si>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</si>
  <si>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</si>
  <si>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</si>
  <si>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</si>
  <si>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</si>
  <si>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</si>
  <si>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</si>
  <si>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</si>
  <si>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</si>
  <si>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</si>
  <si>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</si>
  <si>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</si>
  <si>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</si>
  <si>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</si>
  <si>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</si>
  <si>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</si>
  <si>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</si>
  <si>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</si>
  <si>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</si>
  <si>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</si>
  <si>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</si>
  <si>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</si>
  <si>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</si>
  <si>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</si>
  <si>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</si>
  <si>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</si>
  <si>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</si>
  <si>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</si>
  <si>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</si>
  <si>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</si>
  <si>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</si>
  <si>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</si>
  <si>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</si>
  <si>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</si>
  <si>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</si>
  <si>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</si>
  <si>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</si>
  <si>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</si>
  <si>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</si>
  <si>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</si>
  <si>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</si>
  <si>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</si>
  <si>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</si>
  <si>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</si>
  <si>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</si>
  <si>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</si>
  <si>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</si>
  <si>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</si>
  <si>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</si>
  <si>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</si>
  <si>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</si>
  <si>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</si>
  <si>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</si>
  <si>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</si>
  <si>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</si>
  <si>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</si>
  <si>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</si>
  <si>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</si>
  <si>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</si>
  <si>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</si>
  <si>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</si>
  <si>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</si>
  <si>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</si>
  <si>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</si>
  <si>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</si>
  <si>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</si>
  <si>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</si>
  <si>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</si>
  <si>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</si>
  <si>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</si>
  <si>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</si>
  <si>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</si>
  <si>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</si>
  <si>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</si>
  <si>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</si>
  <si>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</si>
  <si>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</si>
  <si>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</si>
  <si>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</si>
  <si>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</si>
  <si>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</si>
  <si>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</si>
  <si>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</si>
  <si>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</si>
  <si>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</si>
  <si>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</si>
  <si>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</si>
  <si>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</si>
  <si>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</si>
  <si>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</si>
  <si>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</si>
  <si>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</si>
  <si>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</si>
  <si>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</si>
  <si>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</si>
  <si>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</si>
  <si>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</si>
  <si>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</si>
  <si>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</si>
  <si>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</si>
  <si>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</si>
  <si>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</si>
  <si>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</si>
  <si>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</si>
  <si>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</si>
  <si>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</si>
  <si>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</si>
  <si>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</si>
  <si>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</si>
  <si>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</si>
  <si>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</si>
  <si>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</si>
  <si>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</si>
  <si>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</si>
  <si>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</si>
  <si>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</si>
  <si>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</si>
  <si>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</si>
  <si>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</si>
  <si>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</si>
  <si>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</si>
  <si>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</si>
  <si>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</si>
  <si>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</si>
  <si>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</si>
  <si>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</si>
  <si>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</si>
  <si>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</si>
  <si>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</si>
  <si>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</si>
  <si>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</si>
  <si>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</si>
  <si>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</si>
  <si>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</si>
  <si>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</si>
  <si>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</si>
  <si>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</si>
  <si>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</si>
  <si>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</si>
  <si>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</si>
  <si>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</si>
  <si>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</si>
  <si>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</si>
  <si>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</si>
  <si>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</si>
  <si>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</si>
  <si>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</si>
  <si>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</si>
  <si>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</si>
  <si>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</si>
  <si>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</si>
  <si>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</si>
  <si>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</si>
  <si>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</si>
  <si>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</si>
  <si>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</si>
  <si>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</si>
  <si>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</si>
  <si>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</si>
  <si>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</si>
  <si>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</si>
  <si>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</si>
  <si>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</si>
  <si>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</si>
  <si>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</si>
  <si>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</si>
  <si>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</si>
  <si>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</si>
  <si>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</si>
  <si>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</si>
  <si>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</si>
  <si>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</si>
  <si>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</si>
  <si>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</si>
  <si>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</si>
  <si>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</si>
  <si>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</si>
  <si>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</si>
  <si>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</si>
  <si>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</si>
  <si>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</si>
  <si>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</si>
  <si>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</si>
  <si>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</si>
  <si>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</si>
  <si>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</si>
  <si>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</si>
  <si>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</si>
  <si>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</si>
  <si>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</si>
  <si>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</si>
  <si>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</si>
  <si>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</si>
  <si>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</si>
  <si>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</si>
  <si>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</si>
  <si>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</si>
  <si>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</si>
  <si>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</si>
  <si>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</si>
  <si>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</si>
  <si>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</si>
  <si>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</si>
  <si>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</si>
  <si>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</si>
  <si>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</si>
  <si>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</si>
  <si>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</si>
  <si>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</si>
  <si>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</si>
  <si>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</si>
  <si>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</si>
  <si>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</si>
  <si>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</si>
  <si>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</si>
  <si>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</si>
  <si>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</si>
  <si>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</si>
  <si>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</si>
  <si>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</si>
  <si>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</si>
  <si>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</si>
  <si>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</si>
  <si>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</si>
  <si>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</si>
  <si>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</si>
  <si>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</si>
  <si>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</si>
  <si>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</si>
  <si>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</si>
  <si>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</si>
  <si>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</si>
  <si>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</si>
  <si>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</si>
  <si>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</si>
  <si>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</si>
  <si>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</si>
  <si>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</si>
  <si>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</si>
  <si>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</si>
  <si>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</si>
  <si>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</si>
  <si>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</si>
  <si>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</si>
  <si>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</si>
  <si>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</si>
  <si>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</si>
  <si>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</si>
  <si>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</si>
  <si>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</si>
  <si>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</si>
  <si>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</si>
  <si>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</si>
  <si>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</si>
  <si>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</si>
  <si>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</si>
  <si>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</si>
  <si>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</si>
  <si>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</si>
  <si>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</si>
  <si>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</si>
  <si>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</si>
  <si>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</si>
  <si>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</si>
  <si>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</si>
  <si>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</si>
  <si>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</si>
  <si>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</si>
  <si>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</si>
  <si>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</si>
  <si>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</si>
  <si>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</si>
  <si>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</si>
  <si>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</si>
  <si>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</si>
  <si>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</si>
  <si>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</si>
  <si>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</si>
  <si>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</si>
  <si>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</si>
  <si>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</si>
  <si>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</si>
  <si>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</si>
  <si>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</si>
  <si>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</si>
  <si>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</si>
  <si>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</si>
  <si>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</si>
  <si>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</si>
  <si>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</si>
  <si>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</si>
  <si>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</si>
  <si>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</si>
  <si>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</si>
  <si>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</si>
  <si>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</si>
  <si>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</si>
  <si>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</si>
  <si>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</si>
  <si>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</si>
  <si>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</si>
  <si>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</si>
  <si>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</si>
  <si>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</si>
  <si>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</si>
  <si>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</si>
  <si>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</si>
  <si>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</si>
  <si>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</si>
  <si>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</si>
  <si>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</si>
  <si>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</si>
  <si>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</si>
  <si>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</si>
  <si>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</si>
  <si>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</si>
  <si>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</si>
  <si>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</si>
  <si>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</si>
  <si>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</si>
  <si>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</si>
  <si>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</si>
  <si>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</si>
  <si>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</si>
  <si>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</si>
  <si>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</si>
  <si>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</si>
  <si>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</si>
  <si>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</si>
  <si>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</si>
  <si>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</si>
  <si>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</si>
  <si>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</si>
  <si>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</si>
  <si>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</si>
  <si>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</si>
  <si>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</si>
  <si>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</si>
  <si>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</si>
  <si>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</si>
  <si>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</si>
  <si>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</si>
  <si>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</si>
  <si>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</si>
  <si>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</si>
  <si>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</si>
  <si>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</si>
  <si>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</si>
  <si>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</si>
  <si>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</si>
  <si>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</si>
  <si>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</si>
  <si>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</si>
  <si>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</si>
  <si>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</si>
  <si>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</si>
  <si>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</si>
  <si>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</si>
  <si>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</si>
  <si>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</si>
  <si>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</si>
  <si>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</si>
  <si>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</si>
  <si>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</si>
  <si>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</si>
  <si>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</si>
  <si>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</si>
  <si>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</si>
  <si>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</si>
  <si>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</si>
  <si>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</si>
  <si>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</si>
  <si>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</si>
  <si>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</si>
  <si>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</si>
  <si>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</si>
  <si>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</si>
  <si>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</si>
  <si>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</si>
  <si>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</si>
  <si>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</si>
  <si>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</si>
  <si>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</si>
  <si>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</si>
  <si>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</si>
  <si>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</si>
  <si>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</si>
  <si>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</si>
  <si>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</si>
  <si>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</si>
  <si>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</si>
  <si>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</si>
  <si>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</si>
  <si>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</si>
  <si>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</si>
  <si>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</si>
  <si>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</si>
  <si>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</si>
  <si>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</si>
  <si>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</si>
  <si>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</si>
  <si>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</si>
  <si>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</si>
  <si>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</si>
  <si>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</si>
  <si>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</si>
  <si>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</si>
  <si>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</si>
  <si>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</si>
  <si>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</si>
  <si>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</si>
  <si>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</si>
  <si>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</si>
  <si>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</si>
  <si>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</si>
  <si>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</si>
  <si>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</si>
  <si>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</si>
  <si>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</si>
  <si>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</si>
  <si>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</si>
  <si>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</si>
  <si>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</si>
  <si>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</si>
  <si>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</si>
  <si>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</si>
  <si>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</si>
  <si>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</si>
  <si>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</si>
  <si>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</si>
  <si>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</si>
  <si>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</si>
  <si>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</si>
  <si>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</si>
  <si>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</si>
  <si>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</si>
  <si>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</si>
  <si>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</si>
  <si>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</si>
  <si>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</si>
  <si>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</si>
  <si>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</si>
  <si>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</si>
  <si>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</si>
  <si>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</si>
  <si>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</si>
  <si>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</si>
  <si>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</si>
  <si>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</si>
  <si>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</si>
  <si>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</si>
  <si>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</si>
  <si>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</si>
  <si>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</si>
  <si>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</si>
  <si>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</si>
  <si>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</si>
  <si>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</si>
  <si>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</si>
  <si>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</si>
  <si>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</si>
  <si>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</si>
  <si>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</si>
  <si>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</si>
  <si>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</si>
  <si>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</si>
  <si>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</si>
  <si>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</si>
  <si>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</si>
  <si>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</si>
  <si>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</si>
  <si>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</si>
  <si>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</si>
  <si>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</si>
  <si>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</si>
  <si>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</si>
  <si>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</si>
  <si>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</si>
  <si>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</si>
  <si>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</si>
  <si>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</si>
  <si>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</si>
  <si>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</si>
  <si>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</si>
  <si>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</si>
  <si>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</si>
  <si>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</si>
  <si>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</si>
  <si>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</si>
  <si>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</si>
  <si>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</si>
  <si>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</si>
  <si>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</si>
  <si>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</si>
  <si>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</si>
  <si>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</si>
  <si>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</si>
  <si>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</si>
  <si>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</si>
  <si>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</si>
  <si>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</si>
  <si>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</si>
  <si>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</si>
  <si>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</si>
  <si>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</si>
  <si>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</si>
  <si>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</si>
  <si>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</si>
  <si>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</si>
  <si>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</si>
  <si>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</si>
  <si>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</si>
  <si>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</si>
  <si>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</si>
  <si>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</si>
  <si>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</si>
  <si>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</si>
  <si>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</si>
  <si>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</si>
  <si>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</si>
  <si>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</si>
  <si>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</si>
  <si>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</si>
  <si>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</si>
  <si>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</si>
  <si>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</si>
  <si>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</si>
  <si>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</si>
  <si>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</si>
  <si>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</si>
  <si>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</si>
  <si>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</si>
  <si>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</si>
  <si>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</si>
  <si>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</si>
  <si>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</si>
  <si>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</si>
  <si>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</si>
  <si>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</si>
  <si>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</si>
  <si>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</si>
  <si>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</si>
  <si>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</si>
  <si>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</si>
  <si>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</si>
  <si>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</si>
  <si>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</si>
  <si>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</si>
  <si>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</si>
  <si>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</si>
  <si>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</si>
  <si>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</si>
  <si>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</si>
  <si>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</si>
  <si>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</si>
  <si>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</si>
  <si>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</si>
  <si>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</si>
  <si>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</si>
  <si>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</si>
  <si>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</si>
  <si>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</si>
  <si>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</si>
  <si>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</si>
  <si>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</si>
  <si>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</si>
  <si>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</si>
  <si>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</si>
  <si>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</si>
  <si>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</si>
  <si>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</si>
  <si>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</si>
  <si>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</si>
  <si>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</si>
  <si>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</si>
  <si>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</si>
  <si>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</si>
  <si>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</si>
  <si>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</si>
  <si>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</si>
  <si>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</si>
  <si>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</si>
  <si>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</si>
  <si>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</si>
  <si>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</si>
  <si>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</si>
  <si>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</si>
  <si>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</si>
  <si>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</si>
  <si>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</si>
  <si>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</si>
  <si>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</si>
  <si>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</si>
  <si>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</si>
  <si>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</si>
  <si>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</si>
  <si>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</si>
  <si>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</si>
  <si>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</si>
  <si>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</si>
  <si>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</si>
  <si>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</si>
  <si>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</si>
  <si>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</si>
  <si>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</si>
  <si>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</si>
  <si>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</si>
  <si>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</si>
  <si>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</si>
  <si>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</si>
  <si>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</si>
  <si>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</si>
  <si>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</si>
  <si>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</si>
  <si>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</si>
  <si>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</si>
  <si>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</si>
  <si>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</si>
  <si>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</si>
  <si>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</si>
  <si>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</si>
  <si>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</si>
  <si>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</si>
  <si>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</si>
  <si>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</si>
  <si>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</si>
  <si>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</si>
  <si>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</si>
  <si>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</si>
  <si>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</si>
  <si>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</si>
  <si>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</si>
  <si>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</si>
  <si>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</si>
  <si>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</si>
  <si>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</si>
  <si>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</si>
  <si>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</si>
  <si>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</si>
  <si>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</si>
  <si>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</si>
  <si>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</si>
  <si>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</si>
  <si>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</si>
  <si>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</si>
  <si>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</si>
  <si>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</si>
  <si>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</si>
  <si>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</si>
  <si>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</si>
  <si>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</si>
  <si>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</si>
  <si>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</si>
  <si>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</si>
  <si>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</si>
  <si>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</si>
  <si>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</si>
  <si>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</si>
  <si>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</si>
  <si>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</si>
  <si>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</si>
  <si>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</si>
  <si>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</si>
  <si>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</si>
  <si>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</si>
  <si>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</si>
  <si>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</si>
  <si>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</si>
  <si>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</si>
  <si>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</si>
  <si>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</si>
  <si>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</si>
  <si>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</si>
  <si>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</si>
  <si>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</si>
  <si>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</si>
  <si>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</si>
  <si>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</si>
  <si>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</si>
  <si>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</si>
  <si>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</si>
  <si>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</si>
  <si>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</si>
  <si>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</si>
  <si>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</si>
  <si>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</si>
  <si>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</si>
  <si>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</si>
  <si>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</si>
  <si>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</si>
  <si>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</si>
  <si>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</si>
  <si>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</si>
  <si>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</si>
  <si>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</si>
  <si>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</si>
  <si>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</si>
  <si>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</si>
  <si>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</si>
  <si>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</si>
  <si>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</si>
  <si>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</si>
  <si>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</si>
  <si>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</si>
  <si>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</si>
  <si>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</si>
  <si>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</si>
  <si>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</si>
  <si>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</si>
  <si>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</si>
  <si>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</si>
  <si>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</si>
  <si>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</si>
  <si>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</si>
  <si>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</si>
  <si>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</si>
  <si>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</si>
  <si>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</si>
  <si>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</si>
  <si>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</si>
  <si>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</si>
  <si>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</si>
  <si>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</si>
  <si>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</si>
  <si>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</si>
  <si>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</si>
  <si>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</si>
  <si>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</si>
  <si>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</si>
  <si>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</si>
  <si>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</si>
  <si>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</si>
  <si>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</si>
  <si>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</si>
  <si>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</si>
  <si>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</si>
  <si>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</si>
  <si>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</si>
  <si>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</si>
  <si>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</si>
  <si>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</si>
  <si>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</si>
  <si>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</si>
  <si>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</si>
  <si>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</si>
  <si>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</si>
  <si>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</si>
  <si>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</si>
  <si>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</si>
  <si>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</si>
  <si>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</si>
  <si>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</si>
  <si>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</si>
  <si>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</si>
  <si>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</si>
  <si>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</si>
  <si>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</si>
  <si>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</si>
  <si>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</si>
  <si>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</si>
  <si>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</si>
  <si>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</si>
  <si>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</si>
  <si>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</si>
  <si>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</si>
  <si>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</si>
  <si>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</si>
  <si>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</si>
  <si>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</si>
  <si>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</si>
  <si>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</si>
  <si>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</si>
  <si>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</si>
  <si>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</si>
  <si>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</si>
  <si>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</si>
  <si>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</si>
  <si>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</si>
  <si>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</si>
  <si>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</si>
  <si>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</si>
  <si>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</si>
  <si>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</si>
  <si>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</si>
  <si>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</si>
  <si>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</si>
  <si>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</si>
  <si>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</si>
  <si>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</si>
  <si>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</si>
  <si>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</si>
  <si>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</si>
  <si>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</si>
  <si>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</si>
  <si>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</si>
  <si>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</si>
  <si>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</si>
  <si>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</si>
  <si>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</si>
  <si>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</si>
  <si>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</si>
  <si>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</si>
  <si>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</si>
  <si>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</si>
  <si>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</si>
  <si>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</si>
  <si>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</si>
  <si>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</si>
  <si>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</si>
  <si>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</si>
  <si>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</si>
  <si>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</si>
  <si>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</si>
  <si>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</si>
  <si>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</si>
  <si>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</si>
  <si>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</si>
  <si>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</si>
  <si>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</si>
  <si>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</si>
  <si>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</si>
  <si>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</si>
  <si>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</si>
  <si>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</si>
  <si>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</si>
  <si>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</si>
  <si>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</si>
  <si>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</si>
  <si>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</si>
  <si>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</si>
  <si>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</si>
  <si>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</si>
  <si>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</si>
  <si>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</si>
  <si>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</si>
  <si>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</si>
  <si>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</si>
  <si>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</si>
  <si>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</si>
  <si>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</si>
  <si>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</si>
  <si>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</si>
  <si>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</si>
  <si>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</si>
  <si>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</si>
  <si>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</si>
  <si>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</si>
  <si>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</si>
  <si>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</si>
  <si>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</si>
  <si>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</si>
  <si>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</si>
  <si>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</si>
  <si>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</si>
  <si>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</si>
  <si>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</si>
  <si>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</si>
  <si>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</si>
  <si>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</si>
  <si>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</si>
  <si>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</si>
  <si>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</si>
  <si>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</si>
  <si>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</si>
  <si>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</si>
  <si>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</si>
  <si>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</si>
  <si>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</si>
  <si>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</si>
  <si>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</si>
  <si>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</si>
  <si>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</si>
  <si>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</si>
  <si>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</si>
  <si>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</si>
  <si>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</si>
  <si>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</si>
  <si>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</si>
  <si>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</si>
  <si>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</si>
  <si>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</si>
  <si>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</si>
  <si>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</si>
  <si>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</si>
  <si>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</si>
  <si>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</si>
  <si>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</si>
  <si>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</si>
  <si>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</si>
  <si>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</si>
  <si>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</si>
  <si>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</si>
  <si>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</si>
  <si>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</si>
  <si>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</si>
  <si>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</si>
  <si>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</si>
  <si>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</si>
  <si>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</si>
  <si>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</si>
  <si>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</si>
  <si>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</si>
  <si>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</si>
  <si>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</si>
  <si>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</si>
  <si>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</si>
  <si>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</si>
  <si>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</si>
  <si>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</si>
  <si>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</si>
  <si>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</si>
  <si>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</si>
  <si>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</si>
  <si>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</si>
  <si>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</si>
  <si>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</si>
  <si>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</si>
  <si>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</si>
  <si>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</si>
  <si>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</si>
  <si>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</si>
  <si>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</si>
  <si>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</si>
  <si>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</si>
  <si>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</si>
  <si>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</si>
  <si>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</si>
  <si>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</si>
  <si>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</si>
  <si>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</si>
  <si>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</si>
  <si>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</si>
  <si>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</si>
  <si>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</si>
  <si>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</si>
  <si>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</si>
  <si>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</si>
  <si>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</si>
  <si>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</si>
  <si>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</si>
  <si>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</si>
  <si>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</si>
  <si>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</si>
  <si>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</si>
  <si>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</si>
  <si>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</si>
  <si>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</si>
  <si>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</si>
  <si>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</si>
  <si>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</si>
  <si>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</si>
  <si>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</si>
  <si>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</si>
  <si>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</si>
  <si>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</si>
  <si>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</si>
  <si>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</si>
  <si>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</si>
  <si>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</si>
  <si>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</si>
  <si>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</si>
  <si>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</si>
  <si>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</si>
  <si>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</si>
  <si>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</si>
  <si>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</si>
  <si>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</si>
  <si>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</si>
  <si>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</si>
  <si>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</si>
  <si>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</si>
  <si>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</si>
  <si>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</si>
  <si>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</si>
  <si>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</si>
  <si>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</si>
  <si>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</si>
  <si>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</si>
  <si>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</si>
  <si>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</si>
  <si>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</si>
  <si>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</si>
  <si>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</si>
  <si>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</si>
  <si>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</si>
  <si>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</si>
  <si>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</si>
  <si>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</si>
  <si>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</si>
  <si>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</si>
  <si>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</si>
  <si>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</si>
  <si>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</si>
  <si>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</si>
  <si>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</si>
  <si>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</si>
  <si>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</si>
  <si>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</si>
  <si>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</si>
  <si>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</si>
  <si>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</si>
  <si>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</si>
  <si>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</si>
  <si>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</si>
  <si>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</si>
  <si>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</si>
  <si>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</si>
  <si>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</si>
  <si>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</si>
  <si>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</si>
  <si>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</si>
  <si>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</si>
  <si>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</si>
  <si>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</si>
  <si>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</si>
  <si>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</si>
  <si>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</si>
  <si>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</si>
  <si>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</si>
  <si>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</si>
  <si>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</si>
  <si>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</si>
  <si>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</si>
  <si>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</si>
  <si>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</si>
  <si>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</si>
  <si>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</si>
  <si>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</si>
  <si>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</si>
  <si>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</si>
  <si>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</si>
  <si>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</si>
  <si>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</si>
  <si>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</si>
  <si>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</si>
  <si>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</si>
  <si>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</si>
  <si>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</si>
  <si>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</si>
  <si>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</si>
  <si>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</si>
  <si>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</si>
  <si>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</si>
  <si>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</si>
  <si>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</si>
  <si>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</si>
  <si>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</si>
  <si>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</si>
  <si>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</si>
  <si>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</si>
  <si>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</si>
  <si>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</si>
  <si>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</si>
  <si>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</si>
  <si>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</si>
  <si>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</si>
  <si>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</si>
  <si>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</si>
  <si>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</si>
  <si>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</si>
  <si>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</si>
  <si>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</si>
  <si>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</si>
  <si>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</si>
  <si>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</si>
  <si>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</si>
  <si>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</si>
  <si>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</si>
  <si>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</si>
  <si>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</si>
  <si>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</si>
  <si>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</si>
  <si>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</si>
  <si>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</si>
  <si>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</si>
  <si>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</si>
  <si>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</si>
  <si>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</si>
  <si>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</si>
  <si>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</si>
  <si>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</si>
  <si>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</si>
  <si>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</si>
  <si>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</si>
  <si>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</si>
  <si>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</si>
  <si>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</si>
  <si>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</si>
  <si>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</si>
  <si>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</si>
  <si>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</si>
  <si>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</si>
  <si>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</si>
  <si>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</si>
  <si>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</si>
  <si>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</si>
  <si>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</si>
  <si>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</si>
  <si>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</si>
  <si>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</si>
  <si>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</si>
  <si>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</si>
  <si>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</si>
  <si>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</si>
  <si>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</si>
  <si>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</si>
  <si>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</si>
  <si>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</si>
  <si>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</si>
  <si>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</si>
  <si>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</si>
  <si>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</si>
  <si>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</si>
  <si>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</si>
  <si>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</si>
  <si>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</si>
  <si>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</si>
  <si>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</si>
  <si>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</si>
  <si>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</si>
  <si>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</si>
  <si>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</si>
  <si>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</si>
  <si>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</si>
  <si>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</si>
  <si>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</si>
  <si>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</si>
  <si>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</si>
  <si>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</si>
  <si>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</si>
  <si>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</si>
  <si>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</si>
  <si>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</si>
  <si>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</si>
  <si>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</si>
  <si>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</si>
  <si>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</si>
  <si>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</si>
  <si>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</si>
  <si>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</si>
  <si>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</si>
  <si>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</si>
  <si>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</si>
  <si>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</si>
  <si>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</si>
  <si>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</si>
  <si>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</si>
  <si>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</si>
  <si>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</si>
  <si>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</si>
  <si>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</si>
  <si>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</si>
  <si>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</si>
  <si>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</si>
  <si>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</si>
  <si>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</si>
  <si>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</si>
  <si>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</si>
  <si>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</si>
  <si>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</si>
  <si>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</si>
  <si>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</si>
  <si>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</si>
  <si>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</si>
  <si>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</si>
  <si>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</si>
  <si>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</si>
  <si>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</si>
  <si>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</si>
  <si>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</si>
  <si>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</si>
  <si>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</si>
  <si>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</si>
  <si>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</si>
  <si>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</si>
  <si>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</si>
  <si>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</si>
  <si>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</si>
  <si>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</si>
  <si>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</si>
  <si>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</si>
  <si>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</si>
  <si>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</si>
  <si>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</si>
  <si>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</si>
  <si>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</si>
  <si>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</si>
  <si>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</si>
  <si>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</si>
  <si>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</si>
  <si>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</si>
  <si>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</si>
  <si>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</si>
  <si>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</si>
  <si>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</si>
  <si>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</si>
  <si>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</si>
  <si>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</si>
  <si>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</si>
  <si>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</si>
  <si>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</si>
  <si>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</si>
  <si>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</si>
  <si>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</si>
  <si>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</si>
  <si>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</si>
  <si>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</si>
  <si>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</si>
  <si>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</si>
  <si>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</si>
  <si>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</si>
  <si>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</si>
  <si>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</si>
  <si>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</si>
  <si>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</si>
  <si>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</si>
  <si>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</si>
  <si>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</si>
  <si>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</si>
  <si>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</si>
  <si>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</si>
  <si>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</si>
  <si>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</si>
  <si>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</si>
  <si>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</si>
  <si>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</si>
  <si>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</si>
  <si>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</si>
  <si>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</si>
  <si>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</si>
  <si>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</si>
  <si>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</si>
  <si>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</si>
  <si>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</si>
  <si>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</si>
  <si>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</si>
  <si>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</si>
  <si>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</si>
  <si>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</si>
  <si>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</si>
  <si>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</si>
  <si>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</si>
  <si>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</si>
  <si>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</si>
  <si>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</si>
  <si>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</si>
  <si>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</si>
  <si>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</si>
  <si>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</si>
  <si>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</si>
  <si>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</si>
  <si>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</si>
  <si>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</si>
  <si>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</si>
  <si>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</si>
  <si>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</si>
  <si>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</si>
  <si>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</si>
  <si>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</si>
  <si>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</si>
  <si>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</si>
  <si>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</si>
  <si>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</si>
  <si>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</si>
  <si>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</si>
  <si>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</si>
  <si>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</si>
  <si>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</si>
  <si>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</si>
  <si>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</si>
  <si>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</si>
  <si>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</si>
  <si>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</si>
  <si>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</si>
  <si>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</si>
  <si>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</si>
  <si>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</si>
  <si>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</si>
  <si>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</si>
  <si>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</si>
  <si>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</si>
  <si>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</si>
  <si>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</si>
  <si>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</si>
  <si>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</si>
  <si>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</si>
  <si>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</si>
  <si>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</si>
  <si>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</si>
  <si>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</si>
  <si>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</si>
  <si>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</si>
  <si>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</si>
  <si>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</si>
  <si>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</si>
  <si>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</si>
  <si>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</si>
  <si>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</si>
  <si>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</si>
  <si>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</si>
  <si>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</si>
  <si>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</si>
  <si>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</si>
  <si>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</si>
  <si>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</si>
  <si>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</si>
  <si>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</si>
  <si>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</si>
  <si>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</si>
  <si>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</si>
  <si>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</si>
  <si>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</si>
  <si>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</si>
  <si>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</si>
  <si>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</si>
  <si>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</si>
  <si>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</si>
  <si>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</si>
  <si>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</si>
  <si>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</si>
  <si>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</si>
  <si>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</si>
  <si>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</si>
  <si>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</si>
  <si>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</si>
  <si>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</si>
  <si>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</si>
  <si>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</si>
  <si>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</si>
  <si>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</si>
  <si>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</si>
  <si>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</si>
  <si>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</si>
  <si>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</si>
  <si>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</si>
  <si>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</si>
  <si>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</si>
  <si>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</si>
  <si>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</si>
  <si>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</si>
  <si>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</si>
  <si>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</si>
  <si>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</si>
  <si>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</si>
  <si>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</si>
  <si>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</si>
  <si>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</si>
  <si>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</si>
  <si>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</si>
  <si>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</si>
  <si>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</si>
  <si>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</si>
  <si>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</si>
  <si>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</si>
  <si>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</si>
  <si>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</si>
  <si>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</si>
  <si>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</si>
  <si>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</si>
  <si>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</si>
  <si>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</si>
  <si>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</si>
  <si>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</si>
  <si>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</si>
  <si>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</si>
  <si>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</si>
  <si>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</si>
  <si>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</si>
  <si>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</si>
  <si>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</si>
  <si>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</si>
  <si>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</si>
  <si>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</si>
  <si>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</si>
  <si>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</si>
  <si>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</si>
  <si>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</si>
  <si>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</si>
  <si>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</si>
  <si>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</si>
  <si>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</si>
  <si>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</si>
  <si>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</si>
  <si>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</si>
  <si>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</si>
  <si>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</si>
  <si>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</si>
  <si>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</si>
  <si>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</si>
  <si>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</si>
  <si>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</si>
  <si>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</si>
  <si>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</si>
  <si>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</si>
  <si>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</si>
  <si>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</si>
  <si>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</si>
  <si>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</si>
  <si>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</si>
  <si>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</si>
  <si>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</si>
  <si>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</si>
  <si>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</si>
  <si>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</si>
  <si>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</si>
  <si>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</si>
  <si>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</si>
  <si>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</si>
  <si>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</si>
  <si>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</si>
  <si>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</si>
  <si>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</si>
  <si>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</si>
  <si>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</si>
  <si>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</si>
  <si>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</si>
  <si>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</si>
  <si>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</si>
  <si>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</si>
  <si>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</si>
  <si>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</si>
  <si>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</si>
  <si>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</si>
  <si>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</si>
  <si>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</si>
  <si>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</si>
  <si>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</si>
  <si>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</si>
  <si>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</si>
  <si>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</si>
  <si>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</si>
  <si>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</si>
  <si>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</si>
  <si>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</si>
  <si>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</si>
  <si>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</si>
  <si>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</si>
  <si>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</si>
  <si>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</si>
  <si>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</si>
  <si>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</si>
  <si>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</si>
  <si>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</si>
  <si>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</si>
  <si>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</si>
  <si>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</si>
  <si>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</si>
  <si>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</si>
  <si>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</si>
  <si>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</si>
  <si>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</si>
  <si>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</si>
  <si>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</si>
  <si>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</si>
  <si>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</si>
  <si>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</si>
  <si>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</si>
  <si>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</si>
  <si>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</si>
  <si>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</si>
  <si>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</si>
  <si>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</si>
  <si>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</si>
  <si>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</si>
  <si>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</si>
  <si>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</si>
  <si>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</si>
  <si>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</si>
  <si>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</si>
  <si>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</si>
  <si>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</si>
  <si>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</si>
  <si>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</si>
  <si>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</si>
  <si>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</si>
  <si>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</si>
  <si>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</si>
  <si>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</si>
  <si>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</si>
  <si>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</si>
  <si>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</si>
  <si>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</si>
  <si>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</si>
  <si>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</si>
  <si>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</si>
  <si>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</si>
  <si>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</si>
  <si>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</si>
  <si>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</si>
  <si>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</si>
  <si>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</si>
  <si>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</si>
  <si>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</si>
  <si>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</si>
  <si>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</si>
  <si>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</si>
  <si>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</si>
  <si>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</si>
  <si>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</si>
  <si>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</si>
  <si>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</si>
  <si>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</si>
  <si>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</si>
  <si>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</si>
  <si>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</si>
  <si>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</si>
  <si>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</si>
  <si>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</si>
  <si>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</si>
  <si>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</si>
  <si>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</si>
  <si>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</si>
  <si>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</si>
  <si>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</si>
  <si>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</si>
  <si>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</si>
  <si>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</si>
  <si>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</si>
  <si>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</si>
  <si>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</si>
  <si>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</si>
  <si>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</si>
  <si>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</si>
  <si>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</si>
  <si>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</si>
  <si>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</si>
  <si>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</si>
  <si>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</si>
  <si>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</si>
  <si>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</si>
  <si>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</si>
  <si>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</si>
  <si>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</si>
  <si>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</si>
  <si>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</si>
  <si>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</si>
  <si>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</si>
  <si>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</si>
  <si>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</si>
  <si>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</si>
  <si>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</si>
  <si>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</si>
  <si>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</si>
  <si>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</si>
  <si>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</si>
  <si>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</si>
  <si>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</si>
  <si>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</si>
  <si>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</si>
  <si>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</si>
  <si>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</si>
  <si>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</si>
  <si>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</si>
  <si>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</si>
  <si>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</si>
  <si>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</si>
  <si>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</si>
  <si>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</si>
  <si>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</si>
  <si>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</si>
  <si>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</si>
  <si>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</si>
  <si>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</si>
  <si>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</si>
  <si>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</si>
  <si>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</si>
  <si>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</si>
  <si>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</si>
  <si>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</si>
  <si>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</si>
  <si>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</si>
  <si>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</si>
  <si>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</si>
  <si>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</si>
  <si>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</si>
  <si>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</si>
  <si>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</si>
  <si>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</si>
  <si>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</si>
  <si>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</si>
  <si>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</si>
  <si>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</si>
  <si>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</si>
  <si>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</si>
  <si>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</si>
  <si>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</si>
  <si>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</si>
  <si>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</si>
  <si>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</si>
  <si>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</si>
  <si>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</si>
  <si>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</si>
  <si>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</si>
  <si>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</si>
  <si>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</si>
  <si>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</si>
  <si>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</si>
  <si>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</si>
  <si>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</si>
  <si>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</si>
  <si>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</si>
  <si>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</si>
  <si>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</si>
  <si>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</si>
  <si>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</si>
  <si>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</si>
  <si>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</si>
  <si>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</si>
  <si>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</si>
  <si>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</si>
  <si>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</si>
  <si>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</si>
  <si>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</si>
  <si>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</si>
  <si>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</si>
  <si>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</si>
  <si>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</si>
  <si>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</si>
  <si>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</si>
  <si>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</si>
  <si>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</si>
  <si>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</si>
  <si>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</si>
  <si>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</si>
  <si>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</si>
  <si>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</si>
  <si>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</si>
  <si>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</si>
  <si>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</si>
  <si>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</si>
  <si>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</si>
  <si>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</si>
  <si>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</si>
  <si>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</si>
  <si>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</si>
  <si>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</si>
  <si>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</si>
  <si>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</si>
  <si>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</si>
  <si>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</si>
  <si>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</si>
  <si>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</si>
  <si>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</si>
  <si>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</si>
  <si>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</si>
  <si>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</si>
  <si>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</si>
  <si>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</si>
  <si>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</si>
  <si>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</si>
  <si>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</si>
  <si>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</si>
  <si>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</si>
  <si>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</si>
  <si>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</si>
  <si>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</si>
  <si>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</si>
  <si>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</si>
  <si>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</si>
  <si>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</si>
  <si>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</si>
  <si>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</si>
  <si>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</si>
  <si>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</si>
  <si>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</si>
  <si>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</si>
  <si>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</si>
  <si>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</si>
  <si>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</si>
  <si>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</si>
  <si>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</si>
  <si>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</si>
  <si>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</si>
  <si>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</si>
  <si>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</si>
  <si>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</si>
  <si>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</si>
  <si>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</si>
  <si>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</si>
  <si>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</si>
  <si>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</si>
  <si>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</si>
  <si>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</si>
  <si>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</si>
  <si>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</si>
  <si>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</si>
  <si>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</si>
  <si>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</si>
  <si>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</si>
  <si>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</si>
  <si>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</si>
  <si>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</si>
  <si>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</si>
  <si>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</si>
  <si>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</si>
  <si>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</si>
  <si>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</si>
  <si>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</si>
  <si>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</si>
  <si>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</si>
  <si>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</si>
  <si>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</si>
  <si>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</si>
  <si>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</si>
  <si>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</si>
  <si>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</si>
  <si>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</si>
  <si>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</si>
  <si>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</si>
  <si>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</si>
  <si>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</si>
  <si>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</si>
  <si>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</si>
  <si>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</si>
  <si>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</si>
  <si>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</si>
  <si>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</si>
  <si>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</si>
  <si>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</si>
  <si>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</si>
  <si>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</si>
  <si>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</si>
  <si>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</si>
  <si>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</si>
  <si>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</si>
  <si>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</si>
  <si>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</si>
  <si>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</si>
  <si>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</si>
  <si>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</si>
  <si>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</si>
  <si>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</si>
  <si>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</si>
  <si>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</si>
  <si>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</si>
  <si>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</si>
  <si>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</si>
  <si>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</si>
  <si>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</si>
  <si>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</si>
  <si>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</si>
  <si>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</si>
  <si>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</si>
  <si>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</si>
  <si>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</si>
  <si>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</si>
  <si>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</si>
  <si>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</si>
  <si>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</si>
  <si>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</si>
  <si>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</si>
  <si>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</si>
  <si>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</si>
  <si>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</si>
  <si>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</si>
  <si>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</si>
  <si>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</si>
  <si>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</si>
  <si>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</si>
  <si>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</si>
  <si>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</si>
  <si>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</si>
  <si>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</si>
  <si>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</si>
  <si>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</si>
  <si>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</si>
  <si>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</si>
  <si>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</si>
  <si>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</si>
  <si>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</si>
  <si>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</si>
  <si>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</si>
  <si>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</si>
  <si>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</si>
  <si>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</si>
  <si>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</si>
  <si>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</si>
  <si>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</si>
  <si>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</si>
  <si>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</si>
  <si>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</si>
  <si>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</si>
  <si>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</si>
  <si>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</si>
  <si>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</si>
  <si>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</si>
  <si>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</si>
  <si>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</si>
  <si>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</si>
  <si>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</si>
  <si>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</si>
  <si>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</si>
  <si>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</si>
  <si>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</si>
  <si>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</si>
  <si>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</si>
  <si>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</si>
  <si>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</si>
  <si>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</si>
  <si>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</si>
  <si>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</si>
  <si>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</si>
  <si>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</si>
  <si>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</si>
  <si>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</si>
  <si>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</si>
  <si>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</si>
  <si>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</si>
  <si>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</si>
  <si>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</si>
  <si>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</si>
  <si>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</si>
  <si>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</si>
  <si>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</si>
  <si>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</si>
  <si>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</si>
  <si>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</si>
  <si>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</si>
  <si>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</si>
  <si>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</si>
  <si>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</si>
  <si>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</si>
  <si>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</si>
  <si>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</si>
  <si>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</si>
  <si>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</si>
  <si>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</si>
  <si>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</si>
  <si>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</si>
  <si>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</si>
  <si>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</si>
  <si>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</si>
  <si>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</si>
  <si>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</si>
  <si>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</si>
  <si>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</si>
  <si>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</si>
  <si>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</si>
  <si>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</si>
  <si>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</si>
  <si>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</si>
  <si>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</si>
  <si>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</si>
  <si>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</si>
  <si>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</si>
  <si>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</si>
  <si>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</si>
  <si>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</si>
  <si>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</si>
  <si>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</si>
  <si>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</si>
  <si>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</si>
  <si>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</si>
  <si>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</si>
  <si>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</si>
  <si>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</si>
  <si>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</si>
  <si>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</si>
  <si>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</si>
  <si>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</si>
  <si>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</si>
  <si>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</si>
  <si>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</si>
  <si>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</si>
  <si>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</si>
  <si>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</si>
  <si>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</si>
  <si>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</si>
  <si>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</si>
  <si>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</si>
  <si>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</si>
  <si>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</si>
  <si>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</si>
  <si>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</si>
  <si>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</si>
  <si>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</si>
  <si>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</si>
  <si>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</si>
  <si>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</si>
  <si>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</si>
  <si>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</si>
  <si>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</si>
  <si>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</si>
  <si>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</si>
  <si>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</si>
  <si>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</si>
  <si>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</si>
  <si>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</si>
  <si>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</si>
  <si>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</si>
  <si>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</si>
  <si>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</si>
  <si>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</si>
  <si>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</si>
  <si>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</si>
  <si>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</si>
  <si>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</si>
  <si>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</si>
  <si>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</si>
  <si>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</si>
  <si>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</si>
  <si>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</si>
  <si>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</si>
  <si>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</si>
  <si>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</si>
  <si>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</si>
  <si>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</si>
  <si>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</si>
  <si>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</si>
  <si>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</si>
  <si>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</si>
  <si>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</si>
  <si>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</si>
  <si>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</si>
  <si>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</si>
  <si>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</si>
  <si>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</si>
  <si>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</si>
  <si>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</si>
  <si>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</si>
  <si>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</si>
  <si>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</si>
  <si>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</si>
  <si>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</si>
  <si>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</si>
  <si>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</si>
  <si>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</si>
  <si>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</si>
  <si>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</si>
  <si>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</si>
  <si>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</si>
  <si>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</si>
  <si>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</si>
  <si>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</si>
  <si>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</si>
  <si>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</si>
  <si>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</si>
  <si>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</si>
  <si>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</si>
  <si>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</si>
  <si>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</si>
  <si>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</si>
  <si>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</si>
  <si>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</si>
  <si>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</si>
  <si>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</si>
  <si>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</si>
  <si>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</si>
  <si>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</si>
  <si>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</si>
  <si>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</si>
  <si>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</si>
  <si>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</si>
  <si>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</si>
  <si>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</si>
  <si>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</si>
  <si>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</si>
  <si>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</si>
  <si>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</si>
  <si>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</si>
  <si>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</si>
  <si>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</si>
  <si>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</si>
  <si>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</si>
  <si>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</si>
  <si>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</si>
  <si>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</si>
  <si>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</si>
  <si>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</si>
  <si>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</si>
  <si>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</si>
  <si>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</si>
  <si>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</si>
  <si>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</si>
  <si>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</si>
  <si>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</si>
  <si>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</si>
  <si>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</si>
  <si>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</si>
  <si>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</si>
  <si>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</si>
  <si>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</si>
  <si>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</si>
  <si>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</si>
  <si>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</si>
  <si>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</si>
  <si>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</si>
  <si>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</si>
  <si>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</si>
  <si>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</si>
  <si>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</si>
  <si>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</si>
  <si>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</si>
  <si>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</si>
  <si>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</si>
  <si>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</si>
  <si>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</si>
  <si>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</si>
  <si>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</si>
  <si>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</si>
  <si>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</si>
  <si>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</si>
  <si>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</si>
  <si>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</si>
  <si>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</si>
  <si>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</si>
  <si>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</si>
  <si>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</si>
  <si>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</si>
  <si>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</si>
  <si>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</si>
  <si>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</si>
  <si>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</si>
  <si>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</si>
  <si>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</si>
  <si>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</si>
  <si>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</si>
  <si>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</si>
  <si>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</si>
  <si>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</si>
  <si>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</si>
  <si>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</si>
  <si>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</si>
  <si>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</si>
  <si>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</si>
  <si>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</si>
  <si>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</si>
  <si>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</si>
  <si>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</si>
  <si>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</si>
  <si>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</si>
  <si>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</si>
  <si>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</si>
  <si>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</si>
  <si>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</si>
  <si>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</si>
  <si>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</si>
  <si>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</si>
  <si>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</si>
  <si>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</si>
  <si>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</si>
  <si>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</si>
  <si>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</si>
  <si>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</si>
  <si>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</si>
  <si>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</si>
  <si>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</si>
  <si>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</si>
  <si>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</si>
  <si>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</si>
  <si>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</si>
  <si>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</si>
  <si>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</si>
  <si>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</si>
  <si>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</si>
  <si>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</si>
  <si>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</si>
  <si>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</si>
  <si>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</si>
  <si>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</si>
  <si>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</si>
  <si>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</si>
  <si>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</si>
  <si>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</si>
  <si>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</si>
  <si>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</si>
  <si>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</si>
  <si>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</si>
  <si>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</si>
  <si>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</si>
  <si>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</si>
  <si>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</si>
  <si>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</si>
  <si>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</si>
  <si>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</si>
  <si>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</si>
  <si>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</si>
  <si>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</si>
  <si>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</si>
  <si>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</si>
  <si>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</si>
  <si>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</si>
  <si>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</si>
  <si>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</si>
  <si>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</si>
  <si>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</si>
  <si>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</si>
  <si>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</si>
  <si>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</si>
  <si>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</si>
  <si>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</si>
  <si>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</si>
  <si>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</si>
  <si>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</si>
  <si>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</si>
  <si>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</si>
  <si>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</si>
  <si>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</si>
  <si>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</si>
  <si>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</si>
  <si>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</si>
  <si>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</si>
  <si>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</si>
  <si>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</si>
  <si>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</si>
  <si>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</si>
  <si>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</si>
  <si>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</si>
  <si>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</si>
  <si>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</si>
  <si>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</si>
  <si>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</si>
  <si>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</si>
  <si>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</si>
  <si>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</si>
  <si>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</si>
  <si>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</si>
  <si>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</si>
  <si>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</si>
  <si>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</si>
  <si>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</si>
  <si>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</si>
  <si>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</si>
  <si>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</si>
  <si>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</si>
  <si>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</si>
  <si>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</si>
  <si>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</si>
  <si>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</si>
  <si>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</si>
  <si>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</si>
  <si>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</si>
  <si>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</si>
  <si>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</si>
  <si>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</si>
  <si>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</si>
  <si>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</si>
  <si>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</si>
  <si>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</si>
  <si>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</si>
  <si>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</si>
  <si>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</si>
  <si>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</si>
  <si>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</si>
  <si>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</si>
  <si>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</si>
  <si>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</si>
  <si>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</si>
  <si>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</si>
  <si>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</si>
  <si>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</si>
  <si>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</si>
  <si>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</si>
  <si>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</si>
  <si>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</si>
  <si>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</si>
  <si>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</si>
  <si>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</si>
  <si>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</si>
  <si>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</si>
  <si>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</si>
  <si>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</si>
  <si>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</si>
  <si>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</si>
  <si>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</si>
  <si>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</si>
  <si>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</si>
  <si>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</si>
  <si>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</si>
  <si>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</si>
  <si>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</si>
  <si>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</si>
  <si>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</si>
  <si>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</si>
  <si>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</si>
  <si>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</si>
  <si>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</si>
  <si>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</si>
  <si>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</si>
  <si>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</si>
  <si>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</si>
  <si>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</si>
  <si>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</si>
  <si>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</si>
  <si>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</si>
  <si>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</si>
  <si>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</si>
  <si>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</si>
  <si>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</si>
  <si>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</si>
  <si>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</si>
  <si>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</si>
  <si>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</si>
  <si>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</si>
  <si>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</si>
  <si>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</si>
  <si>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</si>
  <si>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</si>
  <si>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</si>
  <si>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</si>
  <si>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</si>
  <si>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</si>
  <si>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</si>
  <si>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</si>
  <si>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</si>
  <si>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</si>
  <si>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</si>
  <si>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</si>
  <si>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</si>
  <si>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</si>
  <si>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</si>
  <si>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</si>
  <si>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</si>
  <si>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</si>
  <si>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</si>
  <si>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</si>
  <si>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</si>
  <si>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</si>
  <si>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</si>
  <si>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</si>
  <si>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</si>
  <si>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</si>
  <si>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</si>
  <si>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</si>
  <si>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</si>
  <si>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</si>
  <si>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</si>
  <si>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</si>
  <si>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</si>
  <si>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</si>
  <si>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</si>
  <si>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</si>
  <si>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</si>
  <si>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</si>
  <si>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</si>
  <si>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</si>
  <si>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</si>
  <si>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</si>
  <si>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</si>
  <si>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</si>
  <si>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</si>
  <si>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</si>
  <si>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</si>
  <si>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</si>
  <si>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</si>
  <si>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</si>
  <si>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</si>
  <si>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</si>
  <si>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</si>
  <si>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</si>
  <si>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</si>
  <si>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</si>
  <si>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</si>
  <si>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</si>
  <si>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</si>
  <si>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</si>
  <si>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</si>
  <si>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</si>
  <si>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</si>
  <si>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</si>
  <si>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</si>
  <si>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</si>
  <si>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</si>
  <si>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</si>
  <si>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</si>
  <si>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</si>
  <si>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</si>
  <si>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</si>
  <si>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</si>
  <si>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</si>
  <si>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</si>
  <si>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</si>
  <si>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</si>
  <si>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</si>
  <si>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</si>
  <si>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</si>
  <si>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</si>
  <si>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</si>
  <si>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</si>
  <si>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</si>
  <si>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</si>
  <si>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</si>
  <si>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</si>
  <si>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</si>
  <si>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</si>
  <si>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</si>
  <si>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</si>
  <si>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</si>
  <si>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</si>
  <si>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</si>
  <si>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</si>
  <si>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</si>
  <si>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</si>
  <si>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</si>
  <si>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</si>
  <si>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</si>
  <si>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</si>
  <si>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</si>
  <si>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</si>
  <si>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</si>
  <si>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</si>
  <si>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</si>
  <si>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</si>
  <si>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</si>
  <si>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</si>
  <si>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</si>
  <si>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</si>
  <si>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</si>
  <si>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</si>
  <si>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</si>
  <si>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</si>
  <si>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</si>
  <si>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</si>
  <si>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</si>
  <si>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</si>
  <si>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</si>
  <si>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</si>
  <si>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</si>
  <si>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</si>
  <si>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</si>
  <si>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</si>
  <si>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</si>
  <si>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</si>
  <si>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</si>
  <si>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</si>
  <si>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</si>
  <si>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</si>
  <si>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</si>
  <si>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</si>
  <si>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</si>
  <si>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</si>
  <si>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</si>
  <si>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</si>
  <si>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</si>
  <si>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</si>
  <si>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</si>
  <si>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</si>
  <si>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</si>
  <si>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</si>
  <si>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</si>
  <si>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</si>
  <si>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</si>
  <si>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</si>
  <si>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</si>
  <si>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</si>
  <si>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</si>
  <si>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</si>
  <si>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</si>
  <si>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</si>
  <si>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</si>
  <si>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</si>
  <si>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</si>
  <si>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</si>
  <si>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</si>
  <si>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</si>
  <si>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</si>
  <si>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</si>
  <si>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</si>
  <si>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</si>
  <si>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</si>
  <si>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</si>
  <si>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</si>
  <si>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</si>
  <si>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</si>
  <si>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</si>
  <si>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</si>
  <si>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</si>
  <si>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</si>
  <si>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</si>
  <si>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</si>
  <si>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</si>
  <si>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</si>
  <si>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</si>
  <si>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</si>
  <si>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</si>
  <si>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</si>
  <si>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</si>
  <si>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</si>
  <si>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</si>
  <si>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</si>
  <si>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</si>
  <si>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</si>
  <si>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</si>
  <si>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</si>
  <si>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</si>
  <si>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</si>
  <si>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</si>
  <si>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</si>
  <si>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</si>
  <si>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</si>
  <si>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</si>
  <si>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</si>
  <si>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</si>
  <si>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</si>
  <si>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</si>
  <si>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</si>
  <si>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</si>
  <si>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</si>
  <si>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</si>
  <si>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</si>
  <si>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</si>
  <si>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</si>
  <si>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</si>
  <si>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</si>
  <si>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</si>
  <si>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</si>
  <si>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</si>
  <si>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</si>
  <si>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</si>
  <si>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</si>
  <si>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</si>
  <si>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</si>
  <si>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</si>
  <si>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</si>
  <si>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</si>
  <si>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</si>
  <si>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</si>
  <si>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</si>
  <si>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</si>
  <si>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</si>
  <si>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</si>
  <si>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</si>
  <si>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</si>
  <si>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</si>
  <si>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</si>
  <si>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</si>
  <si>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</si>
  <si>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</si>
  <si>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</si>
  <si>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</si>
  <si>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</si>
  <si>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</si>
  <si>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</si>
  <si>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</si>
  <si>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</si>
  <si>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</si>
  <si>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</si>
  <si>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</si>
  <si>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</si>
  <si>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</si>
  <si>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</si>
  <si>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</si>
  <si>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</si>
  <si>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</si>
  <si>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</si>
  <si>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</si>
  <si>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</si>
  <si>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</si>
  <si>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</si>
  <si>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</si>
  <si>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</si>
  <si>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</si>
  <si>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</si>
  <si>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</si>
  <si>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</si>
  <si>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</si>
  <si>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</si>
  <si>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</si>
  <si>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</si>
  <si>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</si>
  <si>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</si>
  <si>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</si>
  <si>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</si>
  <si>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</si>
  <si>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</si>
  <si>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</si>
  <si>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</si>
  <si>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</si>
  <si>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</si>
  <si>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</si>
  <si>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</si>
  <si>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</si>
  <si>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</si>
  <si>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</si>
  <si>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</si>
  <si>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</si>
  <si>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</si>
  <si>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</si>
  <si>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</si>
  <si>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</si>
  <si>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</si>
  <si>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</si>
  <si>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</si>
  <si>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</si>
  <si>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</si>
  <si>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</si>
  <si>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</si>
  <si>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</si>
  <si>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</si>
  <si>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</si>
  <si>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</si>
  <si>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</si>
  <si>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</si>
  <si>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</si>
  <si>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</si>
  <si>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</si>
  <si>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</si>
  <si>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</si>
  <si>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</si>
  <si>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</si>
  <si>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</si>
  <si>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</si>
  <si>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</si>
  <si>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</si>
  <si>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</si>
  <si>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</si>
  <si>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</si>
  <si>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</si>
  <si>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</si>
  <si>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</si>
  <si>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</si>
  <si>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</si>
  <si>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</si>
  <si>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</si>
  <si>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</si>
  <si>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</si>
  <si>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</si>
  <si>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</si>
  <si>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</si>
  <si>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</si>
  <si>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</si>
  <si>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</si>
  <si>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</si>
  <si>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</si>
  <si>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</si>
  <si>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</si>
  <si>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</si>
  <si>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</si>
  <si>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</si>
  <si>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</si>
  <si>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</si>
  <si>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</si>
  <si>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</si>
  <si>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</si>
  <si>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</si>
  <si>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</si>
  <si>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</si>
  <si>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</si>
  <si>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</si>
  <si>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</si>
  <si>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</si>
  <si>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</si>
  <si>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</si>
  <si>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</si>
  <si>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</si>
  <si>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</si>
  <si>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</si>
  <si>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</si>
  <si>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</si>
  <si>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</si>
  <si>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</si>
  <si>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</si>
  <si>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</si>
  <si>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</si>
  <si>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</si>
  <si>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</si>
  <si>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</si>
  <si>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</si>
  <si>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</si>
  <si>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</si>
  <si>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</si>
  <si>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</si>
  <si>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</si>
  <si>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</si>
  <si>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</si>
  <si>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</si>
  <si>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</si>
  <si>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</si>
  <si>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</si>
  <si>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</si>
  <si>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</si>
  <si>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</si>
  <si>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</si>
  <si>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</si>
  <si>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</si>
  <si>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</si>
  <si>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</si>
  <si>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</si>
  <si>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</si>
  <si>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</si>
  <si>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</si>
  <si>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</si>
  <si>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</si>
  <si>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</si>
  <si>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</si>
  <si>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</si>
  <si>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</si>
  <si>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</si>
  <si>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</si>
  <si>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</si>
  <si>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</si>
  <si>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</si>
  <si>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</si>
  <si>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</si>
  <si>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</si>
  <si>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</si>
  <si>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</si>
  <si>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</si>
  <si>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</si>
  <si>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</si>
  <si>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</si>
  <si>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</si>
  <si>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</si>
  <si>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</si>
  <si>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</si>
  <si>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</si>
  <si>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</si>
  <si>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</si>
  <si>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</si>
  <si>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</si>
  <si>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</si>
  <si>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</si>
  <si>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</si>
  <si>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</si>
  <si>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</si>
  <si>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</si>
  <si>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</si>
  <si>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</si>
  <si>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</si>
  <si>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</si>
  <si>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</si>
  <si>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</si>
  <si>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</si>
  <si>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</si>
  <si>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</si>
  <si>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</si>
  <si>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</si>
  <si>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</si>
  <si>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</si>
  <si>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</si>
  <si>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</si>
  <si>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</si>
  <si>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</si>
  <si>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</si>
  <si>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</si>
  <si>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</si>
  <si>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</si>
  <si>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</si>
  <si>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</si>
  <si>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</si>
  <si>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</si>
  <si>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</si>
  <si>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</si>
  <si>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</si>
  <si>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</si>
  <si>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</si>
  <si>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</si>
  <si>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</si>
  <si>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</si>
  <si>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</si>
  <si>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</si>
  <si>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</si>
  <si>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</si>
  <si>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</si>
  <si>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</si>
  <si>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</si>
  <si>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</si>
  <si>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</si>
  <si>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</si>
  <si>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</si>
  <si>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</si>
  <si>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</si>
  <si>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</si>
  <si>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</si>
  <si>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</si>
  <si>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</si>
  <si>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</si>
  <si>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</si>
  <si>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</si>
  <si>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</si>
  <si>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</si>
  <si>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</si>
  <si>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</si>
  <si>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</si>
  <si>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</si>
  <si>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</si>
  <si>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</si>
  <si>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</si>
  <si>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</si>
  <si>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</si>
  <si>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</si>
  <si>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</si>
  <si>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</si>
  <si>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</si>
  <si>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</si>
  <si>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</si>
  <si>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</si>
  <si>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</si>
  <si>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</si>
  <si>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</si>
  <si>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</si>
  <si>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</si>
  <si>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</si>
  <si>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</si>
  <si>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</si>
  <si>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</si>
  <si>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</si>
  <si>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</si>
  <si>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</si>
  <si>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</si>
  <si>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</si>
  <si>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</si>
  <si>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</si>
  <si>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</si>
  <si>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</si>
  <si>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</si>
  <si>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</si>
  <si>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</si>
  <si>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</si>
  <si>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</si>
  <si>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</si>
  <si>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</si>
  <si>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</si>
  <si>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</si>
  <si>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</si>
  <si>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</si>
  <si>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</si>
  <si>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</si>
  <si>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</si>
  <si>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</si>
  <si>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</si>
  <si>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</si>
  <si>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</si>
  <si>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</si>
  <si>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</si>
  <si>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</si>
  <si>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</si>
  <si>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</si>
  <si>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</si>
  <si>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</si>
  <si>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</si>
  <si>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</si>
  <si>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</si>
  <si>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</si>
  <si>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</si>
  <si>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</si>
  <si>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</si>
  <si>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</si>
  <si>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</si>
  <si>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</si>
  <si>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</si>
  <si>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</si>
  <si>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</si>
  <si>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</si>
  <si>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</si>
  <si>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</si>
  <si>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</si>
  <si>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</si>
  <si>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</si>
  <si>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</si>
  <si>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</si>
  <si>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</si>
  <si>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</si>
  <si>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</si>
  <si>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</si>
  <si>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</si>
  <si>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</si>
  <si>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</si>
  <si>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</si>
  <si>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</si>
  <si>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</si>
  <si>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</si>
  <si>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</si>
  <si>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</si>
  <si>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</si>
  <si>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</si>
  <si>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</si>
  <si>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</si>
  <si>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</si>
  <si>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</si>
  <si>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</si>
  <si>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</si>
  <si>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</si>
  <si>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</si>
  <si>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</si>
  <si>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</si>
  <si>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</si>
  <si>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</si>
  <si>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</si>
  <si>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</si>
  <si>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</si>
  <si>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</si>
  <si>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</si>
  <si>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</si>
  <si>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</si>
  <si>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</si>
  <si>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</si>
  <si>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</si>
  <si>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</si>
  <si>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</si>
  <si>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</si>
  <si>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</si>
  <si>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</si>
  <si>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</si>
  <si>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</si>
  <si>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</si>
  <si>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</si>
  <si>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</si>
  <si>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</si>
  <si>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</si>
  <si>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</si>
  <si>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</si>
  <si>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</si>
  <si>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</si>
  <si>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</si>
  <si>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</si>
  <si>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</si>
  <si>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</si>
  <si>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</si>
  <si>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</si>
  <si>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</si>
  <si>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</si>
  <si>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</si>
  <si>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</si>
  <si>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</si>
  <si>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</si>
  <si>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</si>
  <si>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</si>
  <si>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</si>
  <si>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</si>
  <si>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</si>
  <si>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</si>
  <si>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</si>
  <si>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</si>
  <si>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</si>
  <si>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</si>
  <si>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</si>
  <si>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</si>
  <si>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</si>
  <si>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</si>
  <si>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</si>
  <si>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</si>
  <si>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</si>
  <si>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</si>
  <si>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</si>
  <si>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</si>
  <si>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</si>
  <si>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</si>
  <si>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</si>
  <si>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</si>
  <si>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</si>
  <si>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</si>
  <si>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</si>
  <si>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</si>
  <si>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</si>
  <si>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</si>
  <si>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</si>
  <si>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</si>
  <si>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</si>
  <si>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</si>
  <si>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</si>
  <si>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</si>
  <si>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</si>
  <si>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</si>
  <si>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</si>
  <si>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</si>
  <si>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</si>
  <si>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</si>
  <si>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</si>
  <si>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</si>
  <si>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</si>
  <si>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</si>
  <si>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</si>
  <si>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</si>
  <si>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</si>
  <si>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</si>
  <si>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</si>
  <si>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</si>
  <si>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</si>
  <si>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</si>
  <si>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</si>
  <si>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</si>
  <si>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</si>
  <si>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</si>
  <si>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</si>
  <si>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</si>
  <si>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</si>
  <si>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</si>
  <si>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</si>
  <si>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</si>
  <si>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</si>
  <si>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</si>
  <si>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</si>
  <si>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</si>
  <si>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</si>
  <si>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</si>
  <si>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</si>
  <si>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</si>
  <si>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</si>
  <si>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</si>
  <si>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</si>
  <si>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</si>
  <si>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</si>
  <si>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</si>
  <si>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</si>
  <si>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</si>
  <si>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</si>
  <si>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</si>
  <si>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</si>
  <si>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</si>
  <si>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</si>
  <si>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</si>
  <si>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</si>
  <si>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</si>
  <si>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</si>
  <si>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</si>
  <si>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</si>
  <si>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</si>
  <si>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</si>
  <si>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</si>
  <si>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</si>
  <si>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</si>
  <si>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</si>
  <si>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</si>
  <si>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</si>
  <si>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</si>
  <si>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</si>
  <si>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</si>
  <si>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</si>
  <si>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</si>
  <si>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</si>
  <si>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</si>
  <si>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</si>
  <si>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</si>
  <si>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</si>
  <si>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</si>
  <si>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</si>
  <si>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</si>
  <si>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</si>
  <si>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</si>
  <si>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</si>
  <si>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</si>
  <si>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</si>
  <si>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</si>
  <si>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</si>
  <si>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</si>
  <si>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</si>
  <si>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</si>
  <si>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</si>
  <si>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</si>
  <si>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</si>
  <si>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</si>
  <si>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</si>
  <si>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</si>
  <si>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</si>
  <si>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</si>
  <si>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</si>
  <si>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</si>
  <si>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</si>
  <si>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</si>
  <si>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</si>
  <si>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</si>
  <si>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</si>
  <si>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</si>
  <si>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</si>
  <si>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</si>
  <si>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</si>
  <si>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</si>
  <si>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</si>
  <si>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</si>
  <si>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</si>
  <si>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</si>
  <si>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</si>
  <si>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</si>
  <si>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</si>
  <si>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</si>
  <si>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</si>
  <si>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</si>
  <si>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</si>
  <si>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</si>
  <si>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</si>
  <si>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</si>
  <si>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</si>
  <si>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</si>
  <si>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</si>
  <si>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</si>
  <si>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</si>
  <si>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</si>
  <si>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</si>
  <si>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</si>
  <si>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</si>
  <si>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</si>
  <si>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</si>
  <si>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</si>
  <si>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</si>
  <si>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</si>
  <si>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</si>
  <si>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</si>
  <si>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</si>
  <si>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</si>
  <si>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</si>
  <si>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</si>
  <si>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</si>
  <si>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</si>
  <si>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</si>
  <si>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</si>
  <si>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</si>
  <si>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</si>
  <si>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</si>
  <si>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</si>
  <si>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</si>
  <si>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</si>
  <si>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</si>
  <si>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</si>
  <si>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</si>
  <si>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</si>
  <si>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</si>
  <si>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</si>
  <si>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</si>
  <si>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</si>
  <si>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</si>
  <si>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</si>
  <si>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</si>
  <si>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</si>
  <si>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</si>
  <si>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</si>
  <si>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</si>
  <si>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</si>
  <si>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</si>
  <si>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</si>
  <si>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</si>
  <si>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</si>
  <si>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</si>
  <si>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</si>
  <si>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</si>
  <si>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</si>
  <si>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</si>
  <si>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</si>
  <si>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</si>
  <si>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</si>
  <si>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</si>
  <si>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</si>
  <si>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</si>
  <si>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</si>
  <si>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</si>
  <si>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</si>
  <si>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</si>
  <si>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</si>
  <si>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</si>
  <si>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</si>
  <si>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</si>
  <si>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</si>
  <si>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</si>
  <si>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</si>
  <si>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</si>
  <si>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</si>
  <si>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</si>
  <si>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</si>
  <si>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</si>
  <si>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</si>
  <si>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</si>
  <si>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</si>
  <si>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</si>
  <si>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</si>
  <si>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</si>
  <si>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</si>
  <si>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</si>
  <si>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</si>
  <si>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</si>
  <si>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</si>
  <si>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</si>
  <si>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</si>
  <si>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</si>
  <si>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</si>
  <si>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</si>
  <si>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</si>
  <si>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</si>
  <si>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</si>
  <si>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</si>
  <si>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</si>
  <si>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</si>
  <si>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</si>
  <si>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</si>
  <si>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</si>
  <si>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</si>
  <si>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</si>
  <si>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</si>
  <si>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</si>
  <si>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</si>
  <si>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</si>
  <si>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</si>
  <si>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</si>
  <si>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</si>
  <si>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</si>
  <si>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</si>
  <si>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</si>
  <si>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</si>
  <si>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</si>
  <si>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</si>
  <si>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</si>
  <si>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</si>
  <si>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</si>
  <si>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</si>
  <si>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</si>
  <si>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</si>
  <si>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</si>
  <si>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</si>
  <si>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</si>
  <si>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</si>
  <si>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</si>
  <si>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</si>
  <si>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</si>
  <si>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</si>
  <si>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</si>
  <si>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</si>
  <si>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</si>
  <si>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</si>
  <si>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</si>
  <si>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</si>
  <si>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</si>
  <si>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</si>
  <si>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</si>
  <si>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</si>
  <si>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</si>
  <si>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</si>
  <si>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</si>
  <si>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</si>
  <si>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</si>
  <si>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</si>
  <si>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</si>
  <si>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</si>
  <si>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</si>
  <si>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</si>
  <si>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</si>
  <si>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</si>
  <si>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</si>
  <si>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</si>
  <si>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</si>
  <si>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</si>
  <si>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</si>
  <si>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</si>
  <si>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</si>
  <si>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</si>
  <si>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</si>
  <si>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</si>
  <si>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</si>
  <si>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</si>
  <si>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</si>
  <si>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</si>
  <si>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</si>
  <si>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</si>
  <si>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</si>
  <si>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</si>
  <si>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</si>
  <si>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</si>
  <si>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</si>
  <si>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</si>
  <si>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</si>
  <si>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</si>
  <si>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</si>
  <si>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</si>
  <si>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</si>
  <si>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</si>
  <si>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</si>
  <si>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</si>
  <si>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</si>
  <si>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</si>
  <si>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</si>
  <si>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</si>
  <si>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</si>
  <si>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</si>
  <si>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</si>
  <si>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</si>
  <si>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</si>
  <si>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</si>
  <si>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</si>
  <si>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</si>
  <si>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</si>
  <si>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</si>
  <si>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</si>
  <si>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</si>
  <si>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</si>
  <si>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</si>
  <si>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</si>
  <si>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</si>
  <si>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</si>
  <si>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</si>
  <si>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</si>
  <si>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</si>
  <si>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</si>
  <si>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</si>
  <si>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</si>
  <si>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</si>
  <si>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</si>
  <si>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</si>
  <si>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</si>
  <si>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</si>
  <si>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</si>
  <si>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</si>
  <si>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</si>
  <si>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</si>
  <si>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</si>
  <si>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</si>
  <si>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</si>
  <si>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</si>
  <si>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</si>
  <si>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</si>
  <si>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</si>
  <si>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</si>
  <si>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</si>
  <si>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</si>
  <si>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</si>
  <si>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</si>
  <si>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</si>
  <si>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</si>
  <si>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</si>
  <si>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</si>
  <si>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</si>
  <si>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</si>
  <si>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</si>
  <si>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</si>
  <si>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</si>
  <si>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</si>
  <si>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</si>
  <si>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</si>
  <si>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</si>
  <si>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</si>
  <si>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</si>
  <si>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</si>
  <si>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</si>
  <si>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</si>
  <si>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</si>
  <si>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</si>
  <si>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</si>
  <si>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</si>
  <si>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</si>
  <si>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</si>
  <si>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</si>
  <si>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</si>
  <si>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</si>
  <si>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</si>
  <si>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</si>
  <si>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</si>
  <si>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</si>
  <si>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</si>
  <si>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</si>
  <si>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</si>
  <si>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</si>
  <si>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</si>
  <si>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</si>
  <si>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</si>
  <si>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</si>
  <si>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</si>
  <si>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</si>
  <si>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</si>
  <si>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</si>
  <si>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</si>
  <si>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</si>
  <si>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</si>
  <si>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</si>
  <si>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</si>
  <si>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</si>
  <si>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</si>
  <si>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</si>
  <si>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</si>
  <si>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</si>
  <si>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</si>
  <si>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</si>
  <si>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</si>
  <si>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</si>
  <si>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</si>
  <si>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</si>
  <si>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</si>
  <si>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</si>
  <si>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</si>
  <si>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</si>
  <si>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</si>
  <si>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</si>
  <si>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</si>
  <si>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</si>
  <si>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</si>
  <si>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</si>
  <si>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</si>
  <si>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</si>
  <si>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</si>
  <si>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</si>
  <si>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</si>
  <si>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</si>
  <si>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</si>
  <si>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</si>
  <si>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</si>
  <si>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</si>
  <si>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</si>
  <si>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</si>
  <si>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</si>
  <si>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</si>
  <si>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</si>
  <si>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</si>
  <si>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</si>
  <si>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</si>
  <si>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</si>
  <si>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</si>
  <si>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</si>
  <si>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</si>
  <si>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</si>
  <si>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</si>
  <si>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</si>
  <si>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</si>
  <si>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</si>
  <si>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</si>
  <si>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</si>
  <si>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</si>
  <si>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</si>
  <si>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</si>
  <si>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</si>
  <si>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</si>
  <si>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</si>
  <si>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</si>
  <si>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</si>
  <si>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</si>
  <si>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</si>
  <si>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</si>
  <si>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</si>
  <si>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</si>
  <si>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</si>
  <si>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</si>
  <si>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</si>
  <si>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</si>
  <si>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</si>
  <si>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</si>
  <si>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</si>
  <si>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</si>
  <si>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</si>
  <si>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</si>
  <si>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</si>
  <si>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</si>
  <si>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</si>
  <si>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</si>
  <si>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</si>
  <si>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</si>
  <si>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</si>
  <si>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</si>
  <si>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</si>
  <si>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</si>
  <si>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</si>
  <si>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</si>
  <si>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</si>
  <si>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</si>
  <si>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</si>
  <si>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</si>
  <si>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</si>
  <si>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</si>
  <si>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</si>
  <si>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</si>
  <si>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</si>
  <si>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</si>
  <si>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</si>
  <si>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</si>
  <si>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</si>
  <si>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</si>
  <si>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</si>
  <si>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</si>
  <si>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</si>
  <si>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</si>
  <si>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</si>
  <si>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</si>
  <si>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</si>
  <si>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</si>
  <si>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</si>
  <si>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</si>
  <si>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</si>
  <si>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</si>
  <si>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</si>
  <si>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</si>
  <si>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</si>
  <si>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</si>
  <si>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</si>
  <si>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</si>
  <si>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</si>
  <si>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</si>
  <si>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</si>
  <si>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</si>
  <si>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</si>
  <si>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</si>
  <si>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</si>
  <si>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</si>
  <si>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</si>
  <si>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</si>
  <si>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</si>
  <si>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</si>
  <si>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</si>
  <si>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</si>
  <si>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</si>
  <si>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</si>
  <si>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</si>
  <si>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</si>
  <si>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</si>
  <si>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</si>
  <si>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</si>
  <si>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</si>
  <si>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</si>
  <si>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</si>
  <si>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</si>
  <si>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</si>
  <si>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</si>
  <si>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</si>
  <si>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</si>
  <si>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</si>
  <si>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</si>
  <si>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</si>
  <si>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</si>
  <si>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</si>
  <si>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</si>
  <si>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</si>
  <si>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</si>
  <si>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</si>
  <si>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</si>
  <si>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</si>
  <si>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</si>
  <si>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</si>
  <si>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</si>
  <si>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</si>
  <si>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</si>
  <si>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</si>
  <si>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</si>
  <si>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</si>
  <si>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</si>
  <si>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</si>
  <si>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</si>
  <si>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</si>
  <si>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</si>
  <si>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</si>
  <si>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</si>
  <si>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</si>
  <si>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</si>
  <si>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</si>
  <si>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</si>
  <si>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</si>
  <si>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</si>
  <si>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</si>
  <si>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</si>
  <si>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</si>
  <si>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</si>
  <si>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</si>
  <si>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</si>
  <si>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</si>
  <si>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</si>
  <si>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</si>
  <si>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</si>
  <si>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</si>
  <si>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</si>
  <si>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</si>
  <si>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</si>
  <si>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</si>
  <si>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</si>
  <si>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</si>
  <si>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</si>
  <si>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</si>
  <si>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</si>
  <si>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</si>
  <si>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</si>
  <si>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</si>
  <si>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</si>
  <si>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</si>
  <si>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</si>
  <si>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</si>
  <si>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</si>
  <si>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</si>
  <si>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</si>
  <si>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</si>
  <si>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</si>
  <si>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</si>
  <si>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</si>
  <si>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</si>
  <si>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</si>
  <si>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</si>
  <si>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</si>
  <si>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</si>
  <si>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</si>
  <si>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</si>
  <si>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</si>
  <si>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</si>
  <si>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</si>
  <si>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</si>
  <si>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</si>
  <si>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</si>
  <si>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</si>
  <si>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</si>
  <si>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</si>
  <si>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</si>
  <si>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</si>
  <si>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</si>
  <si>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</si>
  <si>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</si>
  <si>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</si>
  <si>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</si>
  <si>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</si>
  <si>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</si>
  <si>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</si>
  <si>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</si>
  <si>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</si>
  <si>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</si>
  <si>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</si>
  <si>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</si>
  <si>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</si>
  <si>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</si>
  <si>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</si>
  <si>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</si>
  <si>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</si>
  <si>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</si>
  <si>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</si>
  <si>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</si>
  <si>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</si>
  <si>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</si>
  <si>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</si>
  <si>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</si>
  <si>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</si>
  <si>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</si>
  <si>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</si>
  <si>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</si>
  <si>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</si>
  <si>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</si>
  <si>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</si>
  <si>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</si>
  <si>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</si>
  <si>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</si>
  <si>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</si>
  <si>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</si>
  <si>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</si>
  <si>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</si>
  <si>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</si>
  <si>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</si>
  <si>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</si>
  <si>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</si>
  <si>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</si>
  <si>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</si>
  <si>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</si>
  <si>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</si>
  <si>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</si>
  <si>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</si>
  <si>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</si>
  <si>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</si>
  <si>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</si>
  <si>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</si>
  <si>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</si>
  <si>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</si>
  <si>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</si>
  <si>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</si>
  <si>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</si>
  <si>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</si>
  <si>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</si>
  <si>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</si>
  <si>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</si>
  <si>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</si>
  <si>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</si>
  <si>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</si>
  <si>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</si>
  <si>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</si>
  <si>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</si>
  <si>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</si>
  <si>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</si>
  <si>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</si>
  <si>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</si>
  <si>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</si>
  <si>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</si>
  <si>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</si>
  <si>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</si>
  <si>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</si>
  <si>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</si>
  <si>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</si>
  <si>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</si>
  <si>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</si>
  <si>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</si>
  <si>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</si>
  <si>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</si>
  <si>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</si>
  <si>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</si>
  <si>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</si>
  <si>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</si>
  <si>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</si>
  <si>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</si>
  <si>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</si>
  <si>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</si>
  <si>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</si>
  <si>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</si>
  <si>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</si>
  <si>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</si>
  <si>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</si>
  <si>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</si>
  <si>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</si>
  <si>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</si>
  <si>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</si>
  <si>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</si>
  <si>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</si>
  <si>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</si>
  <si>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</si>
  <si>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</si>
  <si>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</si>
  <si>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</si>
  <si>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</si>
  <si>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</si>
  <si>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</si>
  <si>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</si>
  <si>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</si>
  <si>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</si>
  <si>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</si>
  <si>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</si>
  <si>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</si>
  <si>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</si>
  <si>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</si>
  <si>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</si>
  <si>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</si>
  <si>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</si>
  <si>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</si>
  <si>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</si>
  <si>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</si>
  <si>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</si>
  <si>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</si>
  <si>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</si>
  <si>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</si>
  <si>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</si>
  <si>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</si>
  <si>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</si>
  <si>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</si>
  <si>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</si>
  <si>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</si>
  <si>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</si>
  <si>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</si>
  <si>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</si>
  <si>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</si>
  <si>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</si>
  <si>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</si>
  <si>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</si>
  <si>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</si>
  <si>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</si>
  <si>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</si>
  <si>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</si>
  <si>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</si>
  <si>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</si>
  <si>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</si>
  <si>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</si>
  <si>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</si>
  <si>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</si>
  <si>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</si>
  <si>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</si>
  <si>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</si>
  <si>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</si>
  <si>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</si>
  <si>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</si>
  <si>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</si>
  <si>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</si>
  <si>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</si>
  <si>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</si>
  <si>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</si>
  <si>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</si>
  <si>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</si>
  <si>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</si>
  <si>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</si>
  <si>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</si>
  <si>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</si>
  <si>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</si>
  <si>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</si>
  <si>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</si>
  <si>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</si>
  <si>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</si>
  <si>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</si>
  <si>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</si>
  <si>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</si>
  <si>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</si>
  <si>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</si>
  <si>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</si>
  <si>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</si>
  <si>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</si>
  <si>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</si>
  <si>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</si>
  <si>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</si>
  <si>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</si>
  <si>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</si>
  <si>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</si>
  <si>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</si>
  <si>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</si>
  <si>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</si>
  <si>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</si>
  <si>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</si>
  <si>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</si>
  <si>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</si>
  <si>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</si>
  <si>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</si>
  <si>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</si>
  <si>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</si>
  <si>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</si>
  <si>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</si>
  <si>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</si>
  <si>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</si>
  <si>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</si>
  <si>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</si>
  <si>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</si>
  <si>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</si>
  <si>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</si>
  <si>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</si>
  <si>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</si>
  <si>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</si>
  <si>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</si>
  <si>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</si>
  <si>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</si>
  <si>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</si>
  <si>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</si>
  <si>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</si>
  <si>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</si>
  <si>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</si>
  <si>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</si>
  <si>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</si>
  <si>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</si>
  <si>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</si>
  <si>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</si>
  <si>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</si>
  <si>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</si>
  <si>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</si>
  <si>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</si>
  <si>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</si>
  <si>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</si>
  <si>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</si>
  <si>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</si>
  <si>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</si>
  <si>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</si>
  <si>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</si>
  <si>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</si>
  <si>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</si>
  <si>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</si>
  <si>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</si>
  <si>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</si>
  <si>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</si>
  <si>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</si>
  <si>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</si>
  <si>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</si>
  <si>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</si>
  <si>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</si>
  <si>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</si>
  <si>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</si>
  <si>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</si>
  <si>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</si>
  <si>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</si>
  <si>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</si>
  <si>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</si>
  <si>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</si>
  <si>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</si>
  <si>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</si>
  <si>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</si>
  <si>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</si>
  <si>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</si>
  <si>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</si>
  <si>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</si>
  <si>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</si>
  <si>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</si>
  <si>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</si>
  <si>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</si>
  <si>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</si>
  <si>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</si>
  <si>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</si>
  <si>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</si>
  <si>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</si>
  <si>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</si>
  <si>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</si>
  <si>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</si>
  <si>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</si>
  <si>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</si>
  <si>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</si>
  <si>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</si>
  <si>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</si>
  <si>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</si>
  <si>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</si>
  <si>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</si>
  <si>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</si>
  <si>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</si>
  <si>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</si>
  <si>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</si>
  <si>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</si>
  <si>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</si>
  <si>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</si>
  <si>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</si>
  <si>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</si>
  <si>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</si>
  <si>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</si>
  <si>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</si>
  <si>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</si>
  <si>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</si>
  <si>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</si>
  <si>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</si>
  <si>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</si>
  <si>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</si>
  <si>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</si>
  <si>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</si>
  <si>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</si>
  <si>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</si>
  <si>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</si>
  <si>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</si>
  <si>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</si>
  <si>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</si>
  <si>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</si>
  <si>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</si>
  <si>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</si>
  <si>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</si>
  <si>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</si>
  <si>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</si>
  <si>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</si>
  <si>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</si>
  <si>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</si>
  <si>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</si>
  <si>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</si>
  <si>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</si>
  <si>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</si>
  <si>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</si>
  <si>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</si>
  <si>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</si>
  <si>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</si>
  <si>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</si>
  <si>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</si>
  <si>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</si>
  <si>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</si>
  <si>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</si>
  <si>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</si>
  <si>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</si>
  <si>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</si>
  <si>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</si>
  <si>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</si>
  <si>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</si>
  <si>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</si>
  <si>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</si>
  <si>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</si>
  <si>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</si>
  <si>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</si>
  <si>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</si>
  <si>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</si>
  <si>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</si>
  <si>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</si>
  <si>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</si>
  <si>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</si>
  <si>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</si>
  <si>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</si>
  <si>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</si>
  <si>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</si>
  <si>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</si>
  <si>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</si>
  <si>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</si>
  <si>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</si>
  <si>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</si>
  <si>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</si>
  <si>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</si>
  <si>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</si>
  <si>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</si>
  <si>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</si>
  <si>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</si>
  <si>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</si>
  <si>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</si>
  <si>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</si>
  <si>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</si>
  <si>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</si>
  <si>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</si>
  <si>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</si>
  <si>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</si>
  <si>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</si>
  <si>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</si>
  <si>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</si>
  <si>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</si>
  <si>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</si>
  <si>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</si>
  <si>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</si>
  <si>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</si>
  <si>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</si>
  <si>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</si>
  <si>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</si>
  <si>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</si>
  <si>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</si>
  <si>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</si>
  <si>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</si>
  <si>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</si>
  <si>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</si>
  <si>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</si>
  <si>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</si>
  <si>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</si>
  <si>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</si>
  <si>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</si>
  <si>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</si>
  <si>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</si>
  <si>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</si>
  <si>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</si>
  <si>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</si>
  <si>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</si>
  <si>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</si>
  <si>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</si>
  <si>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</si>
  <si>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</si>
  <si>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</si>
  <si>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</si>
  <si>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</si>
  <si>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</si>
  <si>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</si>
  <si>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</si>
  <si>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</si>
  <si>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</si>
  <si>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</si>
  <si>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</si>
  <si>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</si>
  <si>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</si>
  <si>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</si>
  <si>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</si>
  <si>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</si>
  <si>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</si>
  <si>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</si>
  <si>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</si>
  <si>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</si>
  <si>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</si>
  <si>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</si>
  <si>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</si>
  <si>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</si>
  <si>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</si>
  <si>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</si>
  <si>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</si>
  <si>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</si>
  <si>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</si>
  <si>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</si>
  <si>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</si>
  <si>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</si>
  <si>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</si>
  <si>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</si>
  <si>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</si>
  <si>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</si>
  <si>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</si>
  <si>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</si>
  <si>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</si>
  <si>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</si>
  <si>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</si>
  <si>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</si>
  <si>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</si>
  <si>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</si>
  <si>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</si>
  <si>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</si>
  <si>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</si>
  <si>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</si>
  <si>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</si>
  <si>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</si>
  <si>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</si>
  <si>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</si>
  <si>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</si>
  <si>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</si>
  <si>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</si>
  <si>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</si>
  <si>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</si>
  <si>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</si>
  <si>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</si>
  <si>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</si>
  <si>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</si>
  <si>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</si>
  <si>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</si>
  <si>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</si>
  <si>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</si>
  <si>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</si>
  <si>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</si>
  <si>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</si>
  <si>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</si>
  <si>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</si>
  <si>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</si>
  <si>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</si>
  <si>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</si>
  <si>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</si>
  <si>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</si>
  <si>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</si>
  <si>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</si>
  <si>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</si>
  <si>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</si>
  <si>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</si>
  <si>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</si>
  <si>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</si>
  <si>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</si>
  <si>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</si>
  <si>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</si>
  <si>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</si>
  <si>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</si>
  <si>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</si>
  <si>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</si>
  <si>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</si>
  <si>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</si>
  <si>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</si>
  <si>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</si>
  <si>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</si>
  <si>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</si>
  <si>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</si>
  <si>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</si>
  <si>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</si>
  <si>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</si>
  <si>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</si>
  <si>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</si>
  <si>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</si>
  <si>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</si>
  <si>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</si>
  <si>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</si>
  <si>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</si>
  <si>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</si>
  <si>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</si>
  <si>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</si>
  <si>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</si>
  <si>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</si>
  <si>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</si>
  <si>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</si>
  <si>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</si>
  <si>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</si>
  <si>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</si>
  <si>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</si>
  <si>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</si>
  <si>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</si>
  <si>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</si>
  <si>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</si>
  <si>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</si>
  <si>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</si>
  <si>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</si>
  <si>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</si>
  <si>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</si>
  <si>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</si>
  <si>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</si>
  <si>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</si>
  <si>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</si>
  <si>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</si>
  <si>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</si>
  <si>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</si>
  <si>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</si>
  <si>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</si>
  <si>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</si>
  <si>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</si>
  <si>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</si>
  <si>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</si>
  <si>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</si>
  <si>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</si>
  <si>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</si>
  <si>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</si>
  <si>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</si>
  <si>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</si>
  <si>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</si>
  <si>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</si>
  <si>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</si>
  <si>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</si>
  <si>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</si>
  <si>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</si>
  <si>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</si>
  <si>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</si>
  <si>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</si>
  <si>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</si>
  <si>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</si>
  <si>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</si>
  <si>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</si>
  <si>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</si>
  <si>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</si>
  <si>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</si>
  <si>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</si>
  <si>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</si>
  <si>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</si>
  <si>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</si>
  <si>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</si>
  <si>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</si>
  <si>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</si>
  <si>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</si>
  <si>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</si>
  <si>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</si>
  <si>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</si>
  <si>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</si>
  <si>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</si>
  <si>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</si>
  <si>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</si>
  <si>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</si>
  <si>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</si>
  <si>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</si>
  <si>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</si>
  <si>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</si>
  <si>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</si>
  <si>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</si>
  <si>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</si>
  <si>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</si>
  <si>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</si>
  <si>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</si>
  <si>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</si>
  <si>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</si>
  <si>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</si>
  <si>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</si>
  <si>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</si>
  <si>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</si>
  <si>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</si>
  <si>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</si>
  <si>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</si>
  <si>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</si>
  <si>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</si>
  <si>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</si>
  <si>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</si>
  <si>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</si>
  <si>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</si>
  <si>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</si>
  <si>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</si>
  <si>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</si>
  <si>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</si>
  <si>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</si>
  <si>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</si>
  <si>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</si>
  <si>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</si>
  <si>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</si>
  <si>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</si>
  <si>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</si>
  <si>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</si>
  <si>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</si>
  <si>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</si>
  <si>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</si>
  <si>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</si>
  <si>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</si>
  <si>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</si>
  <si>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</si>
  <si>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</si>
  <si>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</si>
  <si>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</si>
  <si>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</si>
  <si>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</si>
  <si>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</si>
  <si>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</si>
  <si>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</si>
  <si>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</si>
  <si>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</si>
  <si>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</si>
  <si>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</si>
  <si>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</si>
  <si>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</si>
  <si>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</si>
  <si>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</si>
  <si>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</si>
  <si>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</si>
  <si>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</si>
  <si>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</si>
  <si>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</si>
  <si>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</si>
  <si>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</si>
  <si>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</si>
  <si>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</si>
  <si>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</si>
  <si>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</si>
  <si>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</si>
  <si>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</si>
  <si>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</si>
  <si>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</si>
  <si>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</si>
  <si>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</si>
  <si>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</si>
  <si>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</si>
  <si>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</si>
  <si>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</si>
  <si>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</si>
  <si>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</si>
  <si>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</si>
  <si>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</si>
  <si>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</si>
  <si>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</si>
  <si>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</si>
  <si>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</si>
  <si>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</si>
  <si>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</si>
  <si>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</si>
  <si>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</si>
  <si>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</si>
  <si>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</si>
  <si>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</si>
  <si>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</si>
  <si>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</si>
  <si>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</si>
  <si>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</si>
  <si>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</si>
  <si>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</si>
  <si>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</si>
  <si>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</si>
  <si>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</si>
  <si>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</si>
  <si>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</si>
  <si>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</si>
  <si>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</si>
  <si>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</si>
  <si>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</si>
  <si>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</si>
  <si>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</si>
  <si>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</si>
  <si>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</si>
  <si>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</si>
  <si>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</si>
  <si>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</si>
  <si>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</si>
  <si>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</si>
  <si>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</si>
  <si>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</si>
  <si>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</si>
  <si>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</si>
  <si>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</si>
  <si>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</si>
  <si>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</si>
  <si>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</si>
  <si>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</si>
  <si>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</si>
  <si>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</si>
  <si>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</si>
  <si>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</si>
  <si>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</si>
  <si>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</si>
  <si>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</si>
  <si>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</si>
  <si>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</si>
  <si>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</si>
  <si>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</si>
  <si>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</si>
  <si>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</si>
  <si>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</si>
  <si>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</si>
  <si>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</si>
  <si>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</si>
  <si>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</si>
  <si>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</si>
  <si>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</si>
  <si>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</si>
  <si>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</si>
  <si>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</si>
  <si>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</si>
  <si>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</si>
  <si>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</si>
  <si>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</si>
  <si>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</si>
  <si>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</si>
  <si>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</si>
  <si>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</si>
  <si>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</si>
  <si>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</si>
  <si>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</si>
  <si>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</si>
  <si>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</si>
  <si>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</si>
  <si>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</si>
  <si>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</si>
  <si>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</si>
  <si>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</si>
  <si>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</si>
  <si>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</si>
  <si>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</si>
  <si>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</si>
  <si>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</si>
  <si>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</si>
  <si>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</si>
  <si>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</si>
  <si>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</si>
  <si>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</si>
  <si>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</si>
  <si>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</si>
  <si>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</si>
  <si>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</si>
  <si>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</si>
  <si>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</si>
  <si>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</si>
  <si>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</si>
  <si>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</si>
  <si>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</si>
  <si>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</si>
  <si>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</si>
  <si>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</si>
  <si>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</si>
  <si>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</si>
  <si>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</si>
  <si>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</si>
  <si>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</si>
  <si>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</si>
  <si>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</si>
  <si>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</si>
  <si>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</si>
  <si>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</si>
  <si>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</si>
  <si>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</si>
  <si>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</si>
  <si>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</si>
  <si>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</si>
  <si>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</si>
  <si>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</si>
  <si>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</si>
  <si>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</si>
  <si>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</si>
  <si>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</si>
  <si>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</si>
  <si>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</si>
  <si>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</si>
  <si>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</si>
  <si>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</si>
  <si>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</si>
  <si>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</si>
  <si>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</si>
  <si>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</si>
  <si>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</si>
  <si>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</si>
  <si>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</si>
  <si>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</si>
  <si>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</si>
  <si>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</si>
  <si>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</si>
  <si>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</si>
  <si>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</si>
  <si>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</si>
  <si>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</si>
  <si>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</si>
  <si>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</si>
  <si>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</si>
  <si>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</si>
  <si>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</si>
  <si>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</si>
  <si>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</si>
  <si>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</si>
  <si>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</si>
  <si>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</si>
  <si>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</si>
  <si>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</si>
  <si>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</si>
  <si>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</si>
  <si>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</si>
  <si>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</si>
  <si>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</si>
  <si>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</si>
  <si>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</si>
  <si>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</si>
  <si>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</si>
  <si>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</si>
  <si>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</si>
  <si>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</si>
  <si>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</si>
  <si>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</si>
  <si>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</si>
  <si>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</si>
  <si>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</si>
  <si>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</si>
  <si>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</si>
  <si>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</si>
  <si>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</si>
  <si>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</si>
  <si>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</si>
  <si>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</si>
  <si>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</si>
  <si>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</si>
  <si>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</si>
  <si>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</si>
  <si>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</si>
  <si>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</si>
  <si>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</si>
  <si>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</si>
  <si>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</si>
  <si>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</si>
  <si>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</si>
  <si>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</si>
  <si>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</si>
  <si>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</si>
  <si>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</si>
  <si>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</si>
  <si>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</si>
  <si>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</si>
  <si>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</si>
  <si>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</si>
  <si>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</si>
  <si>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</si>
  <si>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</si>
  <si>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</si>
  <si>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</si>
  <si>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</si>
  <si>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</si>
  <si>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</si>
  <si>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</si>
  <si>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</si>
  <si>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</si>
  <si>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</si>
  <si>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</si>
  <si>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</si>
  <si>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</si>
  <si>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</si>
  <si>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</si>
  <si>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</si>
  <si>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</si>
  <si>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</si>
  <si>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</si>
  <si>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</si>
  <si>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</si>
  <si>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</si>
  <si>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</si>
  <si>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</si>
  <si>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</si>
  <si>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</si>
  <si>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</si>
  <si>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</si>
  <si>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</si>
  <si>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</si>
  <si>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</si>
  <si>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</si>
  <si>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</si>
  <si>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</si>
  <si>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</si>
  <si>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</si>
  <si>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</si>
  <si>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</si>
  <si>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</si>
  <si>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</si>
  <si>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</si>
  <si>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</si>
  <si>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</si>
  <si>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</si>
  <si>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</si>
  <si>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</si>
  <si>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</si>
  <si>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</si>
  <si>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</si>
  <si>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</si>
  <si>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</si>
  <si>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</si>
  <si>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</si>
  <si>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</si>
  <si>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</si>
  <si>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</si>
  <si>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</si>
  <si>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</si>
  <si>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</si>
  <si>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</si>
  <si>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</si>
  <si>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</si>
  <si>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</si>
  <si>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</si>
  <si>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</si>
  <si>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</si>
  <si>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</si>
  <si>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</si>
  <si>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</si>
  <si>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</si>
  <si>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</si>
  <si>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</si>
  <si>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</si>
  <si>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</si>
  <si>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</si>
  <si>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</si>
  <si>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</si>
  <si>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</si>
  <si>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</si>
  <si>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</si>
  <si>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</si>
  <si>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</si>
  <si>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</si>
  <si>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</si>
  <si>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</si>
  <si>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</si>
  <si>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</si>
  <si>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</si>
  <si>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</si>
  <si>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</si>
  <si>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</si>
  <si>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</si>
  <si>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</si>
  <si>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</si>
  <si>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</si>
  <si>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</si>
  <si>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</si>
  <si>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</si>
  <si>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</si>
  <si>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</si>
  <si>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</si>
  <si>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</si>
  <si>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</si>
  <si>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</si>
  <si>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</si>
  <si>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</si>
  <si>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</si>
  <si>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</si>
  <si>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</si>
  <si>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</si>
  <si>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</si>
  <si>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</si>
  <si>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</si>
  <si>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</si>
  <si>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</si>
  <si>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</si>
  <si>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</si>
  <si>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</si>
  <si>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</si>
  <si>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</si>
  <si>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</si>
  <si>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</si>
  <si>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</si>
  <si>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</si>
  <si>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</si>
  <si>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</si>
  <si>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</si>
  <si>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</si>
  <si>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</si>
  <si>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</si>
  <si>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</si>
  <si>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</si>
  <si>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</si>
  <si>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</si>
  <si>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</si>
  <si>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</si>
  <si>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</si>
  <si>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</si>
  <si>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</si>
  <si>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</si>
  <si>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</si>
  <si>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</si>
  <si>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</si>
  <si>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</si>
  <si>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</si>
  <si>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</si>
  <si>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</si>
  <si>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</si>
  <si>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</si>
  <si>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</si>
  <si>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</si>
  <si>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</si>
  <si>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</si>
  <si>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</si>
  <si>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</si>
  <si>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</si>
  <si>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</si>
  <si>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</si>
  <si>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</si>
  <si>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</si>
  <si>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</si>
  <si>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</si>
  <si>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</si>
  <si>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</si>
  <si>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</si>
  <si>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</si>
  <si>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</si>
  <si>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</si>
  <si>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</si>
  <si>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</si>
  <si>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</si>
  <si>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</si>
  <si>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</si>
  <si>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</si>
  <si>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</si>
  <si>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</si>
  <si>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</si>
  <si>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</si>
  <si>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</si>
  <si>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</si>
  <si>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</si>
  <si>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</si>
  <si>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</si>
  <si>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</si>
  <si>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</si>
  <si>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</si>
  <si>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</si>
  <si>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</si>
  <si>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</si>
  <si>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</si>
  <si>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</si>
  <si>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</si>
  <si>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</si>
  <si>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</si>
  <si>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</si>
  <si>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</si>
  <si>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</si>
  <si>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</si>
  <si>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</si>
  <si>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</si>
  <si>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</si>
  <si>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</si>
  <si>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</si>
  <si>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</si>
  <si>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</si>
  <si>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</si>
  <si>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</si>
  <si>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</si>
  <si>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</si>
  <si>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</si>
  <si>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</si>
  <si>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</si>
  <si>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</si>
  <si>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</si>
  <si>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</si>
  <si>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</si>
  <si>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</si>
  <si>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</si>
  <si>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</si>
  <si>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</si>
  <si>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</si>
  <si>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</si>
  <si>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</si>
  <si>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</si>
  <si>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</si>
  <si>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</si>
  <si>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</si>
  <si>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</si>
  <si>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</si>
  <si>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</si>
  <si>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</si>
  <si>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</si>
  <si>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</si>
  <si>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</si>
  <si>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</si>
  <si>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</si>
  <si>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</si>
  <si>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</si>
  <si>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</si>
  <si>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</si>
  <si>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</si>
  <si>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</si>
  <si>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</si>
  <si>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</si>
  <si>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</si>
  <si>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</si>
  <si>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</si>
  <si>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</si>
  <si>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</si>
  <si>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</si>
  <si>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</si>
  <si>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</si>
  <si>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</si>
  <si>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</si>
  <si>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</si>
  <si>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</si>
  <si>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</si>
  <si>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</si>
  <si>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</si>
  <si>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</si>
  <si>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</si>
  <si>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</si>
  <si>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</si>
  <si>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</si>
  <si>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</si>
  <si>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</si>
  <si>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</si>
  <si>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</si>
  <si>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</si>
  <si>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</si>
  <si>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</si>
  <si>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</si>
  <si>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</si>
  <si>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</si>
  <si>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</si>
  <si>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</si>
  <si>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</si>
  <si>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</si>
  <si>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</si>
  <si>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</si>
  <si>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</si>
  <si>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</si>
  <si>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</si>
  <si>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</si>
  <si>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</si>
  <si>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</si>
  <si>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</si>
  <si>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</si>
  <si>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</si>
  <si>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</si>
  <si>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</si>
  <si>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</si>
  <si>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</si>
  <si>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</si>
  <si>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</si>
  <si>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</si>
  <si>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</si>
  <si>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</si>
  <si>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</si>
  <si>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</si>
  <si>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</si>
  <si>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</si>
  <si>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</si>
  <si>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</si>
  <si>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</si>
  <si>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</si>
  <si>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</si>
  <si>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</si>
  <si>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</si>
  <si>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</si>
  <si>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</si>
  <si>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</si>
  <si>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</si>
  <si>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</si>
  <si>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</si>
  <si>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</si>
  <si>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</si>
  <si>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</si>
  <si>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</si>
  <si>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</si>
  <si>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</si>
  <si>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</si>
  <si>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</si>
  <si>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</si>
  <si>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</si>
  <si>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</si>
  <si>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</si>
  <si>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</si>
  <si>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</si>
  <si>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</si>
  <si>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</si>
  <si>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</si>
  <si>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</si>
  <si>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</si>
  <si>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</si>
  <si>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</si>
  <si>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</si>
  <si>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</si>
  <si>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</si>
  <si>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</si>
  <si>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</si>
  <si>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</si>
  <si>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</si>
  <si>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</si>
  <si>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</si>
  <si>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</si>
  <si>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</si>
  <si>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</si>
  <si>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</si>
  <si>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</si>
  <si>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</si>
  <si>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</si>
  <si>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</si>
  <si>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</si>
  <si>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</si>
  <si>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</si>
  <si>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</si>
  <si>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</si>
  <si>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</si>
  <si>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</si>
  <si>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</si>
  <si>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</si>
  <si>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</si>
  <si>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</si>
  <si>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</si>
  <si>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</si>
  <si>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</si>
  <si>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</si>
  <si>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</si>
  <si>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</si>
  <si>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</si>
  <si>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</si>
  <si>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</si>
  <si>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</si>
  <si>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</si>
  <si>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</si>
  <si>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</si>
  <si>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</si>
  <si>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</si>
  <si>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</si>
  <si>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</si>
  <si>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</si>
  <si>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</si>
  <si>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</si>
  <si>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</si>
  <si>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</si>
  <si>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</si>
  <si>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</si>
  <si>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</si>
  <si>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</si>
  <si>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</si>
  <si>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</si>
  <si>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</si>
  <si>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</si>
  <si>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</si>
  <si>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</si>
  <si>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</si>
  <si>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</si>
  <si>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</si>
  <si>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</si>
  <si>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</si>
  <si>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</si>
  <si>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</si>
  <si>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</si>
  <si>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</si>
  <si>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</si>
  <si>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</si>
  <si>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</si>
  <si>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</si>
  <si>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</si>
  <si>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</si>
  <si>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</si>
  <si>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</si>
  <si>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</si>
  <si>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</si>
  <si>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</si>
  <si>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</si>
  <si>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</si>
  <si>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</si>
  <si>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</si>
  <si>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</si>
  <si>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</si>
  <si>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</si>
  <si>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</si>
  <si>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</si>
  <si>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</si>
  <si>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</si>
  <si>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</si>
  <si>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</si>
  <si>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</si>
  <si>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</si>
  <si>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</si>
  <si>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</si>
  <si>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</si>
  <si>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</si>
  <si>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</si>
  <si>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</si>
  <si>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</si>
  <si>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</si>
  <si>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</si>
  <si>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</si>
  <si>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</si>
  <si>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</si>
  <si>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</si>
  <si>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</si>
  <si>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</si>
  <si>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</si>
  <si>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</si>
  <si>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</si>
  <si>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</si>
  <si>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</si>
  <si>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</si>
  <si>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</si>
  <si>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</si>
  <si>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</si>
  <si>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</si>
  <si>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</si>
  <si>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</si>
  <si>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</si>
  <si>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</si>
  <si>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</si>
  <si>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</si>
  <si>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</si>
  <si>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</si>
  <si>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</si>
  <si>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</si>
  <si>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</si>
  <si>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</si>
  <si>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</si>
  <si>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</si>
  <si>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</si>
  <si>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</si>
  <si>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</si>
  <si>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</si>
  <si>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</si>
  <si>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</si>
  <si>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</si>
  <si>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</si>
  <si>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</si>
  <si>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</si>
  <si>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</si>
  <si>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</si>
  <si>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</si>
  <si>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</si>
  <si>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</si>
  <si>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</si>
  <si>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</si>
  <si>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</si>
  <si>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</si>
  <si>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</si>
  <si>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</si>
  <si>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</si>
  <si>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</si>
  <si>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</si>
  <si>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</si>
  <si>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</si>
  <si>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</si>
  <si>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</si>
  <si>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</si>
  <si>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</si>
  <si>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</si>
  <si>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</si>
  <si>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</si>
  <si>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</si>
  <si>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</si>
  <si>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</si>
  <si>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</si>
  <si>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</si>
  <si>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</si>
  <si>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</si>
  <si>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</si>
  <si>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</si>
  <si>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</si>
  <si>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</si>
  <si>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</si>
  <si>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</si>
  <si>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</si>
  <si>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</si>
  <si>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</si>
  <si>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</si>
  <si>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</si>
  <si>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</si>
  <si>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</si>
  <si>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</si>
  <si>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</si>
  <si>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</si>
  <si>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</si>
  <si>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</si>
  <si>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</si>
  <si>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</si>
  <si>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</si>
  <si>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</si>
  <si>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</si>
  <si>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</si>
  <si>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</si>
  <si>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</si>
  <si>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</si>
  <si>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</si>
  <si>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</si>
  <si>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</si>
  <si>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</si>
  <si>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</si>
  <si>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</si>
  <si>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</si>
  <si>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</si>
  <si>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</si>
  <si>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</si>
  <si>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</si>
  <si>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</si>
  <si>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</si>
  <si>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</si>
  <si>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</si>
  <si>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</si>
  <si>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</si>
  <si>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</si>
  <si>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</si>
  <si>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</si>
  <si>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</si>
  <si>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</si>
  <si>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</si>
  <si>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</si>
  <si>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</si>
  <si>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</si>
  <si>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</si>
  <si>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</si>
  <si>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</si>
  <si>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</si>
  <si>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</si>
  <si>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</si>
  <si>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</si>
  <si>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</si>
  <si>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</si>
  <si>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</si>
  <si>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</si>
  <si>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</si>
  <si>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</si>
  <si>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</si>
  <si>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</si>
  <si>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</si>
  <si>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</si>
  <si>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</si>
  <si>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</si>
  <si>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</si>
  <si>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</si>
  <si>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</si>
  <si>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</si>
  <si>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</si>
  <si>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</si>
  <si>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</si>
  <si>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</si>
  <si>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</si>
  <si>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</si>
  <si>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</si>
  <si>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</si>
  <si>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</si>
  <si>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</si>
  <si>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</si>
  <si>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</si>
  <si>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</si>
  <si>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</si>
  <si>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</si>
  <si>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</si>
  <si>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</si>
  <si>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</si>
  <si>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</si>
  <si>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</si>
  <si>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</si>
  <si>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</si>
  <si>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</si>
  <si>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</si>
  <si>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</si>
  <si>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</si>
  <si>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</si>
  <si>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</si>
  <si>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</si>
  <si>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</si>
  <si>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</si>
  <si>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</si>
  <si>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</si>
  <si>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</si>
  <si>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</si>
  <si>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</si>
  <si>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</si>
  <si>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</si>
  <si>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</si>
  <si>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</si>
  <si>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</si>
  <si>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</si>
  <si>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</si>
  <si>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</si>
  <si>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</si>
  <si>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</si>
  <si>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</si>
  <si>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</si>
  <si>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</si>
  <si>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</si>
  <si>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</si>
  <si>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</si>
  <si>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</si>
  <si>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</si>
  <si>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</si>
  <si>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</si>
  <si>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</si>
  <si>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</si>
  <si>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</si>
  <si>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</si>
  <si>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</si>
  <si>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</si>
  <si>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</si>
  <si>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</si>
  <si>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</si>
  <si>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</si>
  <si>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</si>
  <si>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</si>
  <si>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</si>
  <si>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</si>
  <si>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</si>
  <si>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</si>
  <si>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</si>
  <si>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</si>
  <si>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</si>
  <si>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</si>
  <si>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</si>
  <si>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</si>
  <si>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</si>
  <si>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</si>
  <si>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</si>
  <si>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</si>
  <si>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</si>
  <si>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</si>
  <si>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</si>
  <si>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</si>
  <si>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</si>
  <si>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</si>
  <si>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</si>
  <si>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</si>
  <si>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</si>
  <si>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</si>
  <si>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</si>
  <si>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</si>
  <si>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</si>
  <si>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</si>
  <si>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</si>
  <si>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</si>
  <si>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</si>
  <si>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</si>
  <si>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</si>
  <si>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</si>
  <si>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</si>
  <si>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</si>
  <si>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</si>
  <si>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</si>
  <si>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</si>
  <si>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</si>
  <si>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</si>
  <si>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</si>
  <si>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</si>
  <si>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</si>
  <si>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</si>
  <si>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</si>
  <si>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</si>
  <si>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</si>
  <si>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</si>
  <si>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</si>
  <si>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</si>
  <si>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</si>
  <si>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</si>
  <si>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</si>
  <si>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</si>
  <si>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</si>
  <si>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</si>
  <si>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</si>
  <si>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</si>
  <si>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</si>
  <si>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</si>
  <si>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</si>
  <si>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</si>
  <si>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</si>
  <si>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</si>
  <si>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</si>
  <si>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</si>
  <si>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</si>
  <si>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</si>
  <si>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</si>
  <si>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</si>
  <si>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</si>
  <si>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</si>
  <si>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</si>
  <si>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</si>
  <si>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</si>
  <si>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</si>
  <si>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</si>
  <si>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</si>
  <si>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</si>
  <si>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</si>
  <si>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</si>
  <si>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</si>
  <si>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</si>
  <si>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</si>
  <si>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</si>
  <si>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</si>
  <si>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</si>
  <si>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</si>
  <si>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</si>
  <si>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</si>
  <si>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</si>
  <si>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</si>
  <si>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</si>
  <si>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</si>
  <si>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</si>
  <si>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</si>
  <si>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</si>
  <si>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</si>
  <si>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</si>
  <si>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</si>
  <si>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</si>
  <si>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</si>
  <si>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</si>
  <si>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</si>
  <si>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</si>
  <si>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</si>
  <si>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</si>
  <si>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</si>
  <si>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</si>
  <si>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</si>
  <si>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</si>
  <si>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</si>
  <si>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</si>
  <si>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</si>
  <si>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</si>
  <si>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</si>
  <si>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</si>
  <si>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</si>
  <si>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</si>
  <si>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</si>
  <si>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</si>
  <si>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</si>
  <si>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</si>
  <si>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</si>
  <si>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</si>
  <si>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</si>
  <si>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</si>
  <si>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</si>
  <si>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</si>
  <si>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</si>
  <si>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</si>
  <si>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</si>
  <si>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</si>
  <si>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</si>
  <si>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</si>
  <si>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</si>
  <si>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</si>
  <si>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</si>
  <si>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</si>
  <si>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</si>
  <si>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</si>
  <si>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</si>
  <si>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</si>
  <si>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</si>
  <si>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</si>
  <si>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</si>
  <si>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</si>
  <si>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</si>
  <si>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</si>
  <si>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</si>
  <si>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</si>
  <si>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</si>
  <si>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</si>
  <si>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</si>
  <si>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</si>
  <si>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</si>
  <si>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</si>
  <si>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</si>
  <si>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</si>
  <si>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</si>
  <si>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</si>
  <si>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</si>
  <si>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</si>
  <si>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</si>
  <si>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</si>
  <si>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</si>
  <si>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</si>
  <si>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</si>
  <si>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</si>
  <si>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</si>
  <si>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</si>
  <si>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</si>
  <si>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</si>
  <si>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</si>
  <si>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</si>
  <si>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</si>
  <si>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</si>
  <si>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</si>
  <si>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</si>
  <si>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</si>
  <si>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</si>
  <si>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</si>
  <si>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</si>
  <si>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</si>
  <si>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</si>
  <si>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</si>
  <si>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</si>
  <si>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</si>
  <si>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</si>
  <si>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</si>
  <si>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</si>
  <si>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</si>
  <si>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</si>
  <si>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</si>
  <si>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</si>
  <si>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</si>
  <si>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</si>
  <si>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</si>
  <si>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</si>
  <si>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</si>
  <si>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</si>
  <si>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</si>
  <si>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</si>
  <si>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</si>
  <si>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</si>
  <si>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</si>
  <si>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</si>
  <si>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</si>
  <si>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</si>
  <si>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</si>
  <si>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</si>
  <si>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</si>
  <si>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</si>
  <si>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</si>
  <si>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</si>
  <si>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</si>
  <si>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</si>
  <si>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</si>
  <si>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</si>
  <si>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</si>
  <si>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</si>
  <si>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</si>
  <si>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</si>
  <si>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</si>
  <si>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</si>
  <si>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</si>
  <si>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</si>
  <si>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</si>
  <si>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</si>
  <si>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</si>
  <si>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</si>
  <si>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</si>
  <si>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</si>
  <si>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</si>
  <si>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</si>
  <si>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</si>
  <si>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</si>
  <si>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</si>
  <si>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</si>
  <si>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</si>
  <si>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</si>
  <si>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</si>
  <si>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</si>
  <si>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</si>
  <si>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</si>
  <si>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</si>
  <si>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</si>
  <si>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</si>
  <si>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</si>
  <si>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</si>
  <si>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</si>
  <si>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</si>
  <si>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</si>
  <si>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</si>
  <si>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</si>
  <si>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</si>
  <si>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</si>
  <si>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</si>
  <si>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</si>
  <si>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</si>
  <si>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</si>
  <si>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</si>
  <si>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</si>
  <si>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</si>
  <si>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</si>
  <si>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</si>
  <si>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</si>
  <si>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</si>
  <si>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</si>
  <si>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</si>
  <si>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</si>
  <si>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</si>
  <si>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</si>
  <si>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</si>
  <si>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</si>
  <si>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</si>
  <si>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</si>
  <si>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</si>
  <si>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</si>
  <si>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</si>
  <si>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</si>
  <si>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</si>
  <si>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</si>
  <si>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</si>
  <si>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</si>
  <si>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</si>
  <si>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</si>
  <si>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</si>
  <si>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</si>
  <si>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</si>
  <si>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</si>
  <si>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</si>
  <si>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</si>
  <si>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</si>
  <si>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</si>
  <si>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</si>
  <si>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</si>
  <si>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</si>
  <si>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</si>
  <si>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</si>
  <si>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</si>
  <si>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</si>
  <si>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</si>
  <si>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</si>
  <si>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</si>
  <si>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</si>
  <si>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</si>
  <si>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</si>
  <si>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</si>
  <si>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</si>
  <si>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</si>
  <si>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</si>
  <si>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</si>
  <si>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</si>
  <si>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</si>
  <si>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</si>
  <si>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</si>
  <si>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</si>
  <si>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</si>
  <si>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</si>
  <si>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</si>
  <si>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</si>
  <si>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</si>
  <si>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</si>
  <si>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</si>
  <si>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</si>
  <si>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</si>
  <si>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</si>
  <si>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</si>
  <si>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</si>
  <si>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</si>
  <si>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</si>
  <si>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</si>
  <si>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</si>
  <si>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</si>
  <si>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</si>
  <si>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</si>
  <si>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</si>
  <si>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</si>
  <si>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</si>
  <si>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</si>
  <si>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</si>
  <si>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</si>
  <si>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</si>
  <si>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</si>
  <si>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</si>
  <si>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</si>
  <si>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</si>
  <si>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</si>
  <si>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</si>
  <si>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</si>
  <si>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</si>
  <si>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</si>
  <si>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</si>
  <si>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</si>
  <si>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</si>
  <si>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</si>
  <si>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</si>
  <si>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</si>
  <si>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</si>
  <si>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</si>
  <si>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</si>
  <si>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</si>
  <si>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</si>
  <si>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</si>
  <si>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</si>
  <si>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</si>
  <si>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</si>
  <si>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</si>
  <si>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</si>
  <si>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</si>
  <si>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</si>
  <si>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</si>
  <si>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</si>
  <si>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</si>
  <si>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</si>
  <si>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</si>
  <si>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</si>
  <si>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</si>
  <si>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</si>
  <si>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</si>
  <si>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</si>
  <si>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</si>
  <si>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</si>
  <si>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</si>
  <si>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</si>
  <si>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</si>
  <si>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</si>
  <si>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</si>
  <si>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</si>
  <si>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</si>
  <si>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</si>
  <si>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</si>
  <si>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</si>
  <si>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</si>
  <si>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</si>
  <si>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</si>
  <si>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</si>
  <si>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</si>
  <si>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</si>
  <si>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</si>
  <si>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</si>
  <si>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</si>
  <si>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</si>
  <si>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</si>
  <si>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</si>
  <si>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</si>
  <si>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</si>
  <si>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</si>
  <si>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</si>
  <si>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</si>
  <si>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</si>
  <si>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</si>
  <si>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</si>
  <si>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</si>
  <si>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</si>
  <si>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</si>
  <si>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</si>
  <si>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</si>
  <si>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</si>
  <si>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</si>
  <si>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</si>
  <si>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</si>
  <si>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</si>
  <si>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</si>
  <si>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</si>
  <si>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</si>
  <si>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</si>
  <si>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</si>
  <si>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</si>
  <si>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</si>
  <si>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</si>
  <si>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</si>
  <si>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</si>
  <si>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</si>
  <si>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</si>
  <si>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</si>
  <si>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</si>
  <si>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</si>
  <si>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</si>
  <si>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</si>
  <si>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</si>
  <si>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</si>
  <si>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</si>
  <si>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</si>
  <si>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</si>
  <si>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</si>
  <si>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</si>
  <si>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</si>
  <si>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</si>
  <si>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</si>
  <si>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</si>
  <si>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</si>
  <si>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</si>
  <si>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</si>
  <si>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</si>
  <si>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</si>
  <si>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</si>
  <si>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</si>
  <si>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</si>
  <si>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</si>
  <si>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</si>
  <si>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</si>
  <si>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</si>
  <si>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</si>
  <si>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</si>
  <si>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</si>
  <si>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</si>
  <si>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</si>
  <si>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</si>
  <si>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</si>
  <si>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</si>
  <si>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</si>
  <si>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</si>
  <si>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</si>
  <si>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</si>
  <si>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</si>
  <si>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</si>
  <si>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</si>
  <si>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</si>
  <si>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</si>
  <si>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</si>
  <si>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</si>
  <si>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</si>
  <si>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</si>
  <si>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</si>
  <si>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</si>
  <si>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</si>
  <si>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</si>
  <si>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</si>
  <si>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</si>
  <si>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</si>
  <si>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</si>
  <si>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</si>
  <si>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</si>
  <si>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</si>
  <si>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</si>
  <si>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</si>
  <si>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</si>
  <si>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</si>
  <si>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</si>
  <si>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</si>
  <si>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</si>
  <si>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</si>
  <si>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</si>
  <si>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</si>
  <si>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</si>
  <si>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</si>
  <si>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</si>
  <si>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</si>
  <si>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</si>
  <si>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</si>
  <si>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</si>
  <si>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</si>
  <si>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</si>
  <si>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</si>
  <si>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</si>
  <si>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</si>
  <si>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</si>
  <si>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</si>
  <si>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</si>
  <si>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</si>
  <si>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</si>
  <si>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</si>
  <si>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</si>
  <si>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</si>
  <si>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</si>
  <si>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</si>
  <si>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</si>
  <si>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</si>
  <si>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</si>
  <si>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</si>
  <si>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</si>
  <si>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</si>
  <si>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</si>
  <si>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</si>
  <si>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</si>
  <si>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</si>
  <si>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</si>
  <si>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</si>
  <si>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</si>
  <si>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</si>
  <si>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</si>
  <si>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</si>
  <si>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</si>
  <si>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</si>
  <si>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</si>
  <si>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</si>
  <si>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</si>
  <si>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</si>
  <si>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</si>
  <si>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</si>
  <si>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</si>
  <si>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</si>
  <si>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</si>
  <si>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</si>
  <si>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</si>
  <si>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</si>
  <si>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</si>
  <si>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</si>
  <si>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</si>
  <si>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</si>
  <si>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</si>
  <si>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</si>
  <si>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</si>
  <si>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</si>
  <si>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</si>
  <si>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</si>
  <si>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</si>
  <si>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</si>
  <si>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</si>
  <si>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</si>
  <si>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</si>
  <si>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</si>
  <si>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</si>
  <si>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</si>
  <si>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</si>
  <si>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</si>
  <si>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</si>
  <si>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</si>
  <si>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</si>
  <si>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</si>
  <si>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</si>
  <si>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</si>
  <si>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</si>
  <si>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</si>
  <si>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</si>
  <si>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</si>
  <si>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</si>
  <si>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</si>
  <si>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</si>
  <si>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</si>
  <si>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</si>
  <si>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</si>
  <si>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</si>
  <si>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</si>
  <si>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</si>
  <si>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</si>
  <si>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</si>
  <si>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</si>
  <si>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</si>
  <si>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</si>
  <si>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</si>
  <si>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</si>
  <si>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</si>
  <si>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</si>
  <si>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</si>
  <si>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</si>
  <si>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</si>
  <si>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</si>
  <si>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</si>
  <si>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</si>
  <si>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</si>
  <si>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</si>
  <si>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</si>
  <si>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</si>
  <si>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</si>
  <si>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</si>
  <si>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</si>
  <si>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</si>
  <si>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</si>
  <si>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</si>
  <si>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</si>
  <si>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</si>
  <si>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</si>
  <si>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</si>
  <si>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</si>
  <si>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</si>
  <si>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</si>
  <si>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</si>
  <si>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</si>
  <si>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</si>
  <si>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</si>
  <si>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</si>
  <si>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</si>
  <si>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</si>
  <si>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</si>
  <si>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</si>
  <si>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</si>
  <si>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</si>
  <si>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</si>
  <si>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</si>
  <si>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</si>
  <si>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</si>
  <si>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</si>
  <si>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</si>
  <si>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</si>
  <si>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</si>
  <si>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</si>
  <si>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</si>
  <si>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</si>
  <si>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</si>
  <si>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</si>
  <si>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</si>
  <si>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</si>
  <si>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</si>
  <si>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</si>
  <si>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</si>
  <si>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</si>
  <si>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</si>
  <si>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</si>
  <si>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</si>
  <si>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</si>
  <si>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</si>
  <si>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</si>
  <si>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</si>
  <si>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</si>
  <si>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</si>
  <si>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</si>
  <si>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</si>
  <si>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</si>
  <si>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</si>
  <si>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</si>
  <si>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</si>
  <si>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</si>
  <si>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</si>
  <si>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</si>
  <si>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</si>
  <si>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</si>
  <si>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</si>
  <si>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</si>
  <si>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</si>
  <si>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</si>
  <si>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</si>
  <si>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</si>
  <si>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</si>
  <si>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</si>
  <si>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</si>
  <si>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</si>
  <si>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</si>
  <si>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</si>
  <si>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</si>
  <si>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</si>
  <si>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</si>
  <si>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</si>
  <si>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</si>
  <si>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</si>
  <si>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</si>
  <si>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</si>
  <si>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</si>
  <si>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</si>
  <si>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</si>
  <si>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</si>
  <si>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</si>
  <si>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</si>
  <si>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</si>
  <si>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</si>
  <si>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</si>
  <si>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</si>
  <si>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</si>
  <si>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</si>
  <si>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</si>
  <si>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</si>
  <si>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</si>
  <si>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</si>
  <si>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</si>
  <si>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</si>
  <si>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</si>
  <si>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</si>
  <si>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</si>
  <si>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</si>
  <si>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</si>
  <si>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</si>
  <si>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</si>
  <si>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</si>
  <si>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</si>
  <si>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</si>
  <si>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</si>
  <si>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</si>
  <si>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</si>
  <si>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</si>
  <si>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</si>
  <si>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</si>
  <si>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</si>
  <si>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</si>
  <si>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</si>
  <si>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</si>
  <si>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</si>
  <si>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</si>
  <si>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</si>
  <si>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</si>
  <si>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</si>
  <si>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</si>
  <si>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</si>
  <si>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</si>
  <si>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</si>
  <si>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</si>
  <si>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</si>
  <si>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</si>
  <si>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</si>
  <si>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</si>
  <si>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</si>
  <si>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</si>
  <si>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</si>
  <si>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</si>
  <si>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</si>
  <si>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</si>
  <si>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</si>
  <si>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</si>
  <si>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</si>
  <si>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</si>
  <si>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</si>
  <si>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</si>
  <si>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</si>
  <si>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</si>
  <si>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</si>
  <si>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</si>
  <si>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</si>
  <si>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</si>
  <si>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</si>
  <si>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</si>
  <si>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</si>
  <si>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</si>
  <si>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</si>
  <si>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</si>
  <si>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</si>
  <si>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</si>
  <si>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</si>
  <si>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</si>
  <si>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</si>
  <si>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</si>
  <si>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</si>
  <si>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</si>
  <si>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</si>
  <si>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</si>
  <si>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</si>
  <si>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</si>
  <si>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</si>
  <si>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</si>
  <si>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</si>
  <si>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</si>
  <si>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</si>
  <si>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</si>
  <si>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</si>
  <si>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</si>
  <si>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</si>
  <si>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</si>
  <si>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</si>
  <si>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</si>
  <si>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</si>
  <si>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</si>
  <si>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</si>
  <si>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</si>
  <si>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</si>
  <si>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</si>
  <si>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</si>
  <si>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</si>
  <si>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</si>
  <si>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</si>
  <si>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</si>
  <si>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</si>
  <si>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</si>
  <si>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</si>
  <si>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</si>
  <si>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</si>
  <si>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</si>
  <si>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</si>
  <si>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</si>
  <si>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</si>
  <si>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</si>
  <si>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</si>
  <si>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</si>
  <si>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</si>
  <si>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</si>
  <si>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</si>
  <si>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</si>
  <si>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</si>
  <si>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</si>
  <si>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</si>
  <si>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</si>
  <si>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</si>
  <si>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</si>
  <si>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</si>
  <si>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</si>
  <si>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</si>
  <si>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</si>
  <si>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</si>
  <si>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</si>
  <si>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</si>
  <si>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</si>
  <si>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</si>
  <si>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</si>
  <si>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</si>
  <si>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</si>
  <si>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</si>
  <si>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</si>
  <si>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</si>
  <si>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</si>
  <si>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</si>
  <si>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</si>
  <si>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</si>
  <si>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</si>
  <si>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</si>
  <si>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</si>
  <si>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</si>
  <si>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</si>
  <si>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</si>
  <si>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</si>
  <si>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</si>
  <si>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</si>
  <si>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</si>
  <si>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</si>
  <si>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</si>
  <si>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</si>
  <si>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</si>
  <si>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</si>
  <si>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</si>
  <si>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</si>
  <si>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</si>
  <si>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</si>
  <si>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</si>
  <si>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</si>
  <si>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</si>
  <si>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</si>
  <si>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</si>
  <si>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</si>
  <si>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</si>
  <si>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</si>
  <si>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</si>
  <si>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</si>
  <si>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</si>
  <si>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</si>
  <si>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</si>
  <si>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</si>
  <si>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</si>
  <si>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</si>
  <si>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</si>
  <si>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</si>
  <si>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</si>
  <si>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</si>
  <si>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</si>
  <si>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</si>
  <si>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</si>
  <si>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</si>
  <si>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</si>
  <si>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</si>
  <si>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</si>
  <si>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</si>
  <si>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</si>
  <si>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</si>
  <si>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</si>
  <si>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</si>
  <si>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</si>
  <si>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</si>
  <si>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</si>
  <si>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</si>
  <si>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</si>
  <si>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</si>
  <si>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</si>
  <si>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</si>
  <si>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</si>
  <si>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</si>
  <si>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</si>
  <si>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</si>
  <si>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</si>
  <si>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</si>
  <si>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</si>
  <si>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</si>
  <si>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</si>
  <si>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</si>
  <si>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</si>
  <si>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</si>
  <si>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</si>
  <si>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</si>
  <si>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</si>
  <si>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</si>
  <si>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</si>
  <si>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</si>
  <si>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</si>
  <si>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</si>
  <si>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</si>
  <si>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</si>
  <si>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</si>
  <si>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</si>
  <si>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</si>
  <si>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</si>
  <si>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</si>
  <si>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</si>
  <si>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</si>
  <si>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</si>
  <si>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</si>
  <si>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</si>
  <si>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</si>
  <si>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</si>
  <si>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</si>
  <si>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</si>
  <si>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</si>
  <si>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</si>
  <si>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</si>
  <si>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</si>
  <si>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</si>
  <si>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</si>
  <si>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</si>
  <si>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</si>
  <si>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</si>
  <si>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</si>
  <si>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</si>
  <si>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</si>
  <si>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</si>
  <si>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</si>
  <si>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</si>
  <si>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</si>
  <si>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</si>
  <si>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</si>
  <si>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</si>
  <si>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</si>
  <si>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</si>
  <si>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</si>
  <si>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</si>
  <si>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</si>
  <si>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</si>
  <si>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</si>
  <si>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</si>
  <si>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</si>
  <si>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</si>
  <si>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</si>
  <si>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</si>
  <si>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</si>
  <si>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</si>
  <si>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</si>
  <si>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</si>
  <si>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</si>
  <si>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</si>
  <si>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</si>
  <si>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</si>
  <si>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</si>
  <si>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</si>
  <si>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</si>
  <si>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</si>
  <si>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</si>
  <si>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</si>
  <si>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</si>
  <si>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</si>
  <si>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</si>
  <si>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</si>
  <si>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</si>
  <si>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</si>
  <si>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</si>
  <si>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</si>
  <si>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</si>
  <si>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</si>
  <si>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</si>
  <si>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</si>
  <si>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</si>
  <si>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</si>
  <si>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</si>
  <si>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</si>
  <si>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</si>
  <si>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</si>
  <si>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</si>
  <si>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</si>
  <si>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</si>
  <si>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</si>
  <si>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</si>
  <si>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</si>
  <si>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</si>
  <si>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</si>
  <si>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</si>
  <si>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</si>
  <si>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</si>
  <si>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</si>
  <si>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</si>
  <si>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</si>
  <si>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</si>
  <si>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</si>
  <si>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</si>
  <si>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</si>
  <si>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</si>
  <si>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</si>
  <si>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</si>
  <si>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</si>
  <si>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</si>
  <si>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</si>
  <si>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</si>
  <si>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</si>
  <si>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</si>
  <si>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</si>
  <si>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</si>
  <si>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</si>
  <si>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</si>
  <si>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</si>
  <si>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</si>
  <si>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</si>
  <si>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</si>
  <si>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</si>
  <si>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</si>
  <si>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</si>
  <si>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</si>
  <si>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</si>
  <si>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</si>
  <si>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</si>
  <si>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</si>
  <si>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</si>
  <si>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</si>
  <si>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</si>
  <si>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</si>
  <si>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</si>
  <si>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</si>
  <si>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</si>
  <si>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</si>
  <si>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</si>
  <si>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</si>
  <si>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</si>
  <si>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</si>
  <si>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</si>
  <si>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</si>
  <si>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</si>
  <si>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</si>
  <si>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</si>
  <si>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</si>
  <si>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</si>
  <si>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</si>
  <si>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</si>
  <si>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</si>
  <si>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</si>
  <si>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</si>
  <si>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</si>
  <si>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</si>
  <si>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</si>
  <si>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</si>
  <si>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</si>
  <si>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</si>
  <si>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</si>
  <si>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</si>
  <si>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</si>
  <si>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</si>
  <si>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</si>
  <si>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</si>
  <si>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</si>
  <si>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</si>
  <si>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</si>
  <si>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</si>
  <si>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</si>
  <si>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</si>
  <si>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</si>
  <si>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</si>
  <si>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</si>
  <si>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</si>
  <si>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</si>
  <si>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</si>
  <si>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</si>
  <si>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</si>
  <si>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</si>
  <si>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</si>
  <si>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</si>
  <si>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</si>
  <si>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</si>
  <si>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</si>
  <si>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</si>
  <si>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</si>
  <si>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</si>
  <si>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</si>
  <si>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</si>
  <si>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</si>
  <si>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</si>
  <si>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</si>
  <si>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</si>
  <si>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</si>
  <si>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</si>
  <si>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</si>
  <si>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</si>
  <si>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</si>
  <si>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</si>
  <si>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</si>
  <si>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</si>
  <si>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</si>
  <si>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</si>
  <si>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</si>
  <si>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</si>
  <si>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</si>
  <si>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</si>
  <si>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</si>
  <si>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</si>
  <si>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</si>
  <si>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</si>
  <si>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</si>
  <si>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</si>
  <si>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</si>
  <si>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</si>
  <si>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</si>
  <si>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</si>
  <si>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</si>
  <si>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</si>
  <si>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</si>
  <si>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</si>
  <si>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</si>
  <si>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</si>
  <si>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</si>
  <si>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</si>
  <si>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</si>
  <si>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</si>
  <si>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</si>
  <si>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</si>
  <si>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</si>
  <si>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</si>
  <si>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</si>
  <si>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</si>
  <si>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</si>
  <si>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</si>
  <si>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</si>
  <si>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</si>
  <si>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</si>
  <si>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</si>
  <si>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</si>
  <si>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</si>
  <si>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</si>
  <si>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</si>
  <si>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</si>
  <si>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</si>
  <si>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</si>
  <si>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</si>
  <si>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</si>
  <si>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</si>
  <si>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</si>
  <si>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</si>
  <si>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</si>
  <si>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</si>
  <si>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</si>
  <si>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</si>
  <si>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</si>
  <si>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</si>
  <si>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</si>
  <si>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</si>
  <si>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</si>
  <si>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</si>
  <si>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</si>
  <si>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</si>
  <si>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</si>
  <si>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</si>
  <si>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</si>
  <si>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</si>
  <si>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</si>
  <si>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</si>
  <si>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</si>
  <si>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</si>
  <si>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</si>
  <si>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</si>
  <si>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</si>
  <si>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</si>
  <si>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</si>
  <si>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</si>
  <si>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</si>
  <si>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</si>
  <si>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</si>
  <si>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</si>
  <si>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</si>
  <si>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</si>
  <si>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</si>
  <si>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</si>
  <si>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</si>
  <si>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</si>
  <si>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</si>
  <si>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</si>
  <si>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</si>
  <si>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</si>
  <si>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</si>
  <si>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</si>
  <si>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</si>
  <si>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</si>
  <si>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</si>
  <si>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</si>
  <si>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</si>
  <si>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</si>
  <si>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</si>
  <si>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</si>
  <si>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</si>
  <si>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</si>
  <si>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</si>
  <si>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</si>
  <si>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</si>
  <si>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</si>
  <si>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</si>
  <si>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</si>
  <si>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</si>
  <si>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</si>
  <si>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</si>
  <si>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</si>
  <si>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</si>
  <si>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</si>
  <si>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</si>
  <si>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</si>
  <si>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</si>
  <si>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</si>
  <si>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</si>
  <si>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</si>
  <si>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</si>
  <si>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</si>
  <si>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</si>
  <si>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</si>
  <si>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</si>
  <si>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</si>
  <si>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</si>
  <si>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</si>
  <si>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</si>
  <si>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</si>
  <si>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</si>
  <si>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</si>
  <si>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</si>
  <si>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</si>
  <si>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</si>
  <si>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</si>
  <si>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</si>
  <si>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</si>
  <si>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</si>
  <si>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</si>
  <si>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</si>
  <si>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</si>
  <si>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</si>
  <si>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</si>
  <si>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</si>
  <si>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</si>
  <si>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</si>
  <si>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</si>
  <si>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</si>
  <si>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</si>
  <si>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</si>
  <si>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</si>
  <si>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</si>
  <si>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</si>
  <si>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</si>
  <si>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</si>
  <si>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</si>
  <si>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</si>
  <si>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</si>
  <si>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</si>
  <si>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</si>
  <si>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</si>
  <si>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</si>
  <si>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</si>
  <si>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</si>
  <si>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</si>
  <si>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</si>
  <si>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</si>
  <si>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</si>
  <si>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</si>
  <si>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</si>
  <si>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</si>
  <si>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</si>
  <si>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</si>
  <si>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</si>
  <si>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</si>
  <si>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</si>
  <si>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</si>
  <si>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</si>
  <si>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</si>
  <si>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</si>
  <si>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</si>
  <si>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</si>
  <si>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</si>
  <si>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</si>
  <si>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</si>
  <si>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</si>
  <si>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</si>
  <si>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</si>
  <si>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</si>
  <si>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</si>
  <si>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</si>
  <si>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</si>
  <si>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</si>
  <si>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</si>
  <si>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</si>
  <si>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</si>
  <si>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</si>
  <si>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</si>
  <si>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</si>
  <si>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</si>
  <si>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</si>
  <si>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</si>
  <si>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</si>
  <si>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</si>
  <si>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</si>
  <si>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</si>
  <si>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</si>
  <si>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</si>
  <si>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</si>
  <si>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</si>
  <si>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</si>
  <si>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</si>
  <si>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</si>
  <si>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</si>
  <si>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</si>
  <si>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</si>
  <si>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</si>
  <si>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</si>
  <si>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</si>
  <si>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</si>
  <si>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</si>
  <si>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</si>
  <si>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</si>
  <si>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</si>
  <si>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</si>
  <si>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</si>
  <si>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</si>
  <si>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</si>
  <si>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</si>
  <si>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</si>
  <si>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</si>
  <si>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</si>
  <si>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</si>
  <si>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</si>
  <si>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</si>
  <si>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</si>
  <si>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</si>
  <si>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</si>
  <si>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</si>
  <si>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</si>
  <si>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</si>
  <si>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</si>
  <si>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</si>
  <si>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</si>
  <si>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</si>
  <si>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</si>
  <si>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</si>
  <si>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</si>
  <si>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</si>
  <si>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</si>
  <si>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</si>
  <si>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</si>
  <si>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</si>
  <si>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</si>
  <si>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</si>
  <si>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</si>
  <si>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</si>
  <si>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</si>
  <si>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</si>
  <si>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</si>
  <si>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</si>
  <si>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</si>
  <si>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</si>
  <si>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</si>
  <si>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</si>
  <si>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</si>
  <si>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</si>
  <si>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</si>
  <si>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</si>
  <si>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</si>
  <si>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</si>
  <si>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</si>
  <si>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</si>
  <si>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</si>
  <si>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</si>
  <si>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</si>
  <si>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</si>
  <si>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</si>
  <si>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</si>
  <si>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</si>
  <si>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</si>
  <si>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</si>
  <si>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</si>
  <si>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</si>
  <si>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</si>
  <si>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</si>
  <si>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</si>
  <si>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</si>
  <si>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</si>
  <si>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</si>
  <si>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</si>
  <si>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</si>
  <si>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</si>
  <si>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</si>
  <si>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</si>
  <si>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</si>
  <si>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</si>
  <si>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</si>
  <si>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</si>
  <si>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</si>
  <si>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</si>
  <si>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</si>
  <si>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</si>
  <si>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</si>
  <si>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</si>
  <si>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</si>
  <si>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</si>
  <si>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</si>
  <si>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</si>
  <si>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</si>
  <si>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</si>
  <si>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</si>
  <si>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</si>
  <si>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</si>
  <si>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</si>
  <si>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</si>
  <si>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</si>
  <si>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</si>
  <si>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</si>
  <si>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</si>
  <si>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</si>
  <si>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</si>
  <si>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</si>
  <si>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</si>
  <si>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</si>
  <si>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</si>
  <si>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</si>
  <si>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</si>
  <si>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</si>
  <si>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</si>
  <si>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</si>
  <si>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</si>
  <si>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</si>
  <si>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</si>
  <si>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</si>
  <si>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</si>
  <si>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</si>
  <si>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</si>
  <si>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</si>
  <si>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</si>
  <si>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</si>
  <si>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</si>
  <si>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</si>
  <si>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</si>
  <si>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</si>
  <si>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</si>
  <si>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</si>
  <si>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</si>
  <si>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</si>
  <si>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</si>
  <si>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</si>
  <si>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</si>
  <si>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</si>
  <si>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</si>
  <si>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</si>
  <si>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</si>
  <si>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</si>
  <si>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</si>
  <si>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</si>
  <si>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</si>
  <si>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</si>
  <si>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</si>
  <si>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</si>
  <si>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</si>
  <si>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</si>
  <si>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</si>
  <si>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</si>
  <si>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</si>
  <si>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</si>
  <si>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</si>
  <si>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</si>
  <si>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</si>
  <si>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</si>
  <si>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</si>
  <si>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</si>
  <si>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</si>
  <si>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</si>
  <si>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</si>
  <si>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</si>
  <si>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</si>
  <si>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</si>
  <si>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</si>
  <si>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</si>
  <si>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</si>
  <si>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</si>
  <si>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</si>
  <si>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</si>
  <si>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</si>
  <si>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</si>
  <si>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</si>
  <si>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</si>
  <si>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</si>
  <si>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</si>
  <si>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</si>
  <si>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</si>
  <si>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</si>
  <si>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</si>
  <si>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</si>
  <si>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</si>
  <si>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</si>
  <si>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</si>
  <si>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</si>
  <si>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</si>
  <si>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</si>
  <si>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</si>
  <si>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</si>
  <si>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</si>
  <si>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</si>
  <si>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</si>
  <si>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</si>
  <si>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</si>
  <si>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</si>
  <si>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</si>
  <si>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</si>
  <si>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</si>
  <si>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</si>
  <si>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</si>
  <si>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</si>
  <si>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</si>
  <si>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</si>
  <si>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</si>
  <si>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</si>
  <si>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</si>
  <si>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</si>
  <si>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</si>
  <si>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</si>
  <si>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</si>
  <si>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</si>
  <si>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</si>
  <si>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</si>
  <si>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</si>
  <si>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</si>
  <si>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</si>
  <si>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</si>
  <si>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</si>
  <si>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</si>
  <si>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</si>
  <si>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</si>
  <si>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</si>
  <si>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</si>
  <si>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</si>
  <si>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</si>
  <si>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</si>
  <si>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</si>
  <si>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</si>
  <si>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</si>
  <si>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</si>
  <si>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</si>
  <si>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</si>
  <si>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</si>
  <si>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</si>
  <si>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</si>
  <si>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</si>
  <si>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</si>
  <si>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</si>
  <si>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</si>
  <si>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</si>
  <si>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</si>
  <si>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</si>
  <si>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</si>
  <si>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</si>
  <si>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</si>
  <si>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</si>
  <si>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</si>
  <si>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</si>
  <si>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</si>
  <si>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</si>
  <si>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</si>
  <si>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</si>
  <si>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</si>
  <si>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</si>
  <si>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</si>
  <si>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</si>
  <si>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</si>
  <si>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</si>
  <si>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</si>
  <si>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</si>
  <si>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</si>
  <si>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</si>
  <si>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</si>
  <si>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</si>
  <si>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</si>
  <si>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</si>
  <si>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</si>
  <si>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</si>
  <si>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</si>
  <si>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</si>
  <si>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</si>
  <si>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</si>
  <si>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</si>
  <si>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</si>
  <si>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</si>
  <si>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</si>
  <si>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</si>
  <si>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</si>
  <si>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</si>
  <si>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</si>
  <si>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</si>
  <si>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</si>
  <si>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</si>
  <si>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</si>
  <si>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</si>
  <si>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</si>
  <si>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</si>
  <si>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</si>
  <si>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</si>
  <si>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</si>
  <si>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</si>
  <si>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</si>
  <si>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</si>
  <si>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</si>
  <si>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</si>
  <si>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</si>
  <si>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</si>
  <si>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</si>
  <si>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</si>
  <si>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</si>
  <si>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</si>
  <si>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</si>
  <si>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</si>
  <si>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</si>
  <si>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</si>
  <si>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</si>
  <si>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</si>
  <si>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</si>
  <si>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</si>
  <si>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</si>
  <si>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</si>
  <si>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</si>
  <si>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</si>
  <si>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</si>
  <si>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</si>
  <si>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</si>
  <si>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</si>
  <si>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</si>
  <si>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</si>
  <si>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</si>
  <si>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</si>
  <si>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</si>
  <si>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</si>
  <si>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</si>
  <si>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</si>
  <si>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</si>
  <si>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</si>
  <si>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</si>
  <si>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</si>
  <si>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</si>
  <si>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</si>
  <si>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</si>
  <si>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</si>
  <si>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</si>
  <si>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</si>
  <si>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</si>
  <si>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</si>
  <si>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</si>
  <si>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</si>
  <si>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</si>
  <si>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</si>
  <si>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</si>
  <si>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</si>
  <si>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</si>
  <si>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</si>
  <si>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</si>
  <si>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</si>
  <si>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</si>
  <si>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</si>
  <si>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</si>
  <si>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</si>
  <si>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</si>
  <si>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</si>
  <si>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</si>
  <si>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</si>
  <si>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</si>
  <si>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</si>
  <si>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</si>
  <si>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</si>
  <si>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</si>
  <si>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</si>
  <si>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</si>
  <si>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</si>
  <si>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</si>
  <si>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</si>
  <si>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</si>
  <si>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</si>
  <si>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</si>
  <si>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</si>
  <si>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</si>
  <si>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</si>
  <si>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</si>
  <si>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</si>
  <si>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</si>
  <si>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</si>
  <si>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</si>
  <si>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</si>
  <si>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</si>
  <si>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</si>
  <si>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</si>
  <si>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</si>
  <si>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</si>
  <si>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</si>
  <si>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</si>
  <si>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</si>
  <si>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</si>
  <si>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</si>
  <si>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</si>
  <si>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</si>
  <si>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</si>
  <si>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</si>
  <si>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</si>
  <si>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</si>
  <si>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</si>
  <si>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</si>
  <si>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</si>
  <si>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</si>
  <si>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</si>
  <si>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</si>
  <si>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</si>
  <si>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</si>
  <si>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</si>
  <si>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</si>
  <si>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</si>
  <si>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</si>
  <si>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</si>
  <si>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</si>
  <si>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</si>
  <si>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</si>
  <si>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</si>
  <si>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</si>
  <si>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</si>
  <si>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</si>
  <si>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</si>
  <si>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</si>
  <si>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</si>
  <si>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</si>
  <si>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</si>
  <si>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</si>
  <si>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</si>
  <si>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</si>
  <si>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</si>
  <si>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</si>
  <si>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</si>
  <si>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</si>
  <si>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</si>
  <si>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</si>
  <si>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</si>
  <si>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</si>
  <si>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</si>
  <si>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</si>
  <si>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</si>
  <si>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</si>
  <si>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</si>
  <si>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</si>
  <si>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</si>
  <si>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</si>
  <si>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</si>
  <si>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</si>
  <si>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</si>
  <si>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</si>
  <si>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</si>
  <si>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</si>
  <si>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</si>
  <si>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</si>
  <si>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</si>
  <si>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</si>
  <si>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</si>
  <si>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</si>
  <si>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</si>
  <si>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</si>
  <si>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</si>
  <si>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</si>
  <si>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</si>
  <si>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</si>
  <si>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</si>
  <si>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</si>
  <si>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</si>
  <si>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</si>
  <si>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</si>
  <si>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</si>
  <si>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</si>
  <si>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</si>
  <si>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</si>
  <si>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</si>
  <si>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</si>
  <si>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</si>
  <si>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</si>
  <si>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</si>
  <si>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</si>
  <si>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</si>
  <si>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</si>
  <si>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</si>
  <si>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</si>
  <si>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</si>
  <si>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</si>
  <si>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</si>
  <si>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</si>
  <si>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</si>
  <si>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</si>
  <si>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</si>
  <si>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</si>
  <si>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</si>
  <si>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</si>
  <si>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</si>
  <si>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</si>
  <si>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</si>
  <si>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</si>
  <si>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</si>
  <si>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</si>
  <si>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</si>
  <si>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</si>
  <si>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</si>
  <si>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</si>
  <si>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</si>
  <si>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</si>
  <si>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</si>
  <si>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</si>
  <si>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</si>
  <si>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</si>
  <si>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</si>
  <si>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</si>
  <si>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</si>
  <si>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</si>
  <si>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</si>
  <si>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</si>
  <si>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</si>
  <si>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</si>
  <si>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</si>
  <si>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</si>
  <si>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</si>
  <si>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</si>
  <si>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</si>
  <si>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</si>
  <si>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</si>
  <si>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</si>
  <si>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</si>
  <si>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</si>
  <si>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</si>
  <si>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</si>
  <si>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</si>
  <si>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</si>
  <si>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</si>
  <si>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</si>
  <si>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</si>
  <si>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</si>
  <si>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</si>
  <si>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</si>
  <si>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</si>
  <si>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</si>
  <si>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</si>
  <si>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</si>
  <si>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</si>
  <si>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</si>
  <si>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</si>
  <si>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</si>
  <si>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</si>
  <si>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</si>
  <si>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</si>
  <si>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</si>
  <si>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</si>
  <si>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</si>
  <si>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</si>
  <si>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</si>
  <si>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</si>
  <si>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</si>
  <si>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</si>
  <si>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</si>
  <si>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</si>
  <si>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</si>
  <si>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</si>
  <si>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</si>
  <si>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</si>
  <si>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</si>
  <si>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</si>
  <si>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</si>
  <si>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</si>
  <si>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</si>
  <si>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</si>
  <si>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</si>
  <si>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</si>
  <si>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</si>
  <si>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</si>
  <si>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</si>
  <si>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</si>
  <si>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</si>
  <si>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</si>
  <si>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</si>
  <si>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</si>
  <si>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</si>
  <si>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</si>
  <si>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</si>
  <si>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</si>
  <si>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</si>
  <si>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</si>
  <si>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</si>
  <si>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</si>
  <si>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</si>
  <si>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</si>
  <si>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</si>
  <si>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</si>
  <si>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</si>
  <si>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</si>
  <si>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</si>
  <si>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</si>
  <si>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</si>
  <si>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</si>
  <si>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</si>
  <si>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</si>
  <si>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</si>
  <si>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</si>
  <si>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</si>
  <si>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</si>
  <si>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</si>
  <si>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</si>
  <si>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</si>
  <si>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</si>
  <si>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</si>
  <si>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</si>
  <si>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</si>
  <si>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</si>
  <si>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</si>
  <si>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</si>
  <si>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</si>
  <si>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</si>
  <si>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</si>
  <si>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</si>
  <si>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</si>
  <si>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</si>
  <si>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</si>
  <si>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</si>
  <si>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</si>
  <si>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</si>
  <si>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</si>
  <si>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</si>
  <si>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</si>
  <si>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</si>
  <si>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</si>
  <si>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</si>
  <si>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</si>
  <si>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</si>
  <si>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</si>
  <si>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</si>
  <si>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</si>
  <si>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</si>
  <si>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</si>
  <si>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</si>
  <si>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</si>
  <si>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</si>
  <si>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</si>
  <si>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</si>
  <si>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</si>
  <si>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</si>
  <si>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</si>
  <si>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</si>
  <si>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</si>
  <si>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</si>
  <si>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</si>
  <si>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</si>
  <si>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</si>
  <si>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</si>
  <si>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</si>
  <si>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</si>
  <si>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</si>
  <si>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</si>
  <si>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</si>
  <si>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</si>
  <si>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</si>
  <si>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</si>
  <si>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</si>
  <si>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</si>
  <si>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</si>
  <si>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</si>
  <si>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</si>
  <si>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</si>
  <si>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</si>
  <si>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</si>
  <si>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</si>
  <si>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</si>
  <si>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</si>
  <si>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</si>
  <si>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</si>
  <si>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</si>
  <si>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</si>
  <si>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</si>
  <si>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</si>
  <si>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</si>
  <si>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</si>
  <si>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</si>
  <si>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</si>
  <si>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</si>
  <si>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</si>
  <si>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</si>
  <si>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</si>
  <si>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</si>
  <si>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</si>
  <si>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</si>
  <si>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</si>
  <si>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</si>
  <si>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</si>
  <si>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</si>
  <si>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</si>
  <si>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</si>
  <si>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</si>
  <si>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</si>
  <si>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</si>
  <si>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</si>
  <si>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</si>
  <si>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</si>
  <si>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</si>
  <si>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</si>
  <si>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</si>
  <si>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</si>
  <si>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</si>
  <si>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</si>
  <si>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</si>
  <si>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</si>
  <si>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</si>
  <si>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</si>
  <si>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</si>
  <si>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</si>
  <si>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</si>
  <si>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</si>
  <si>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</si>
  <si>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</si>
  <si>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</si>
  <si>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</si>
  <si>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</si>
  <si>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</si>
  <si>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</si>
  <si>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</si>
  <si>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</si>
  <si>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</si>
  <si>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</si>
  <si>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</si>
  <si>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</si>
  <si>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</si>
  <si>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</si>
  <si>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</si>
  <si>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</si>
  <si>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</si>
  <si>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</si>
  <si>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</si>
  <si>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</si>
  <si>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</si>
  <si>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</si>
  <si>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</si>
  <si>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</si>
  <si>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</si>
  <si>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</si>
  <si>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</si>
  <si>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</si>
  <si>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</si>
  <si>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</si>
  <si>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</si>
  <si>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</si>
  <si>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</si>
  <si>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</si>
  <si>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</si>
  <si>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</si>
  <si>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</si>
  <si>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</si>
  <si>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</si>
  <si>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</si>
  <si>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</si>
  <si>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</si>
  <si>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</si>
  <si>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</si>
  <si>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</si>
  <si>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</si>
  <si>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</si>
  <si>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</si>
  <si>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</si>
  <si>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</si>
  <si>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</si>
  <si>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</si>
  <si>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</si>
  <si>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</si>
  <si>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</si>
  <si>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</si>
  <si>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</si>
  <si>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</si>
  <si>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</si>
  <si>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</si>
  <si>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</si>
  <si>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</si>
  <si>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</si>
  <si>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</si>
  <si>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</si>
  <si>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</si>
  <si>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</si>
  <si>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</si>
  <si>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</si>
  <si>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</si>
  <si>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</si>
  <si>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</si>
  <si>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</si>
  <si>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</si>
  <si>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</si>
  <si>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</si>
  <si>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</si>
  <si>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</si>
  <si>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</si>
  <si>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</si>
  <si>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</si>
  <si>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</si>
  <si>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</si>
  <si>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</si>
  <si>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</si>
  <si>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</si>
  <si>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</si>
  <si>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</si>
  <si>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</si>
  <si>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</si>
  <si>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</si>
  <si>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</si>
  <si>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</si>
  <si>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</si>
  <si>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</si>
  <si>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</si>
  <si>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</si>
  <si>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</si>
  <si>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</si>
  <si>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</si>
  <si>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</si>
  <si>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</si>
  <si>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</si>
  <si>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</si>
  <si>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</si>
  <si>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</si>
  <si>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</si>
  <si>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</si>
  <si>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</si>
  <si>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</si>
  <si>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</si>
  <si>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</si>
  <si>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</si>
  <si>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</si>
  <si>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</si>
  <si>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</si>
  <si>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</si>
  <si>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</si>
  <si>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</si>
  <si>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</si>
  <si>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</si>
  <si>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</si>
  <si>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</si>
  <si>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</si>
  <si>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</si>
  <si>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</si>
  <si>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</si>
  <si>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</si>
  <si>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</si>
  <si>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</si>
  <si>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</si>
  <si>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</si>
  <si>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</si>
  <si>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</si>
  <si>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</si>
  <si>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</si>
  <si>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</si>
  <si>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</si>
  <si>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</si>
  <si>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</si>
  <si>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</si>
  <si>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</si>
  <si>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</si>
  <si>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</si>
  <si>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</si>
  <si>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</si>
  <si>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</si>
  <si>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</si>
  <si>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</si>
  <si>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</si>
  <si>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</si>
  <si>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</si>
  <si>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</si>
  <si>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</si>
  <si>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</si>
  <si>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</si>
  <si>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</si>
  <si>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</si>
  <si>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</si>
  <si>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</si>
  <si>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</si>
  <si>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</si>
  <si>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</si>
  <si>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</si>
  <si>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</si>
  <si>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</si>
  <si>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</si>
  <si>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</si>
  <si>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</si>
  <si>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</si>
  <si>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</si>
  <si>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</si>
  <si>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</si>
  <si>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</si>
  <si>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</si>
  <si>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</si>
  <si>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</si>
  <si>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</si>
  <si>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</si>
  <si>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</si>
  <si>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</si>
  <si>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</si>
  <si>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</si>
  <si>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</si>
  <si>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</si>
  <si>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</si>
  <si>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</si>
  <si>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</si>
  <si>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</si>
  <si>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</si>
  <si>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</si>
  <si>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</si>
  <si>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</si>
  <si>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</si>
  <si>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</si>
  <si>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</si>
  <si>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</si>
  <si>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</si>
  <si>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</si>
  <si>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</si>
  <si>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</si>
  <si>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</si>
  <si>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</si>
  <si>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</si>
  <si>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</si>
  <si>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</si>
  <si>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</si>
  <si>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</si>
  <si>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</si>
  <si>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</si>
  <si>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</si>
  <si>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</si>
  <si>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</si>
  <si>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</si>
  <si>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</si>
  <si>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</si>
  <si>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</si>
  <si>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</si>
  <si>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</si>
  <si>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</si>
  <si>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</si>
  <si>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</si>
  <si>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</si>
  <si>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</si>
  <si>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</si>
  <si>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</si>
  <si>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</si>
  <si>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</si>
  <si>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</si>
  <si>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</si>
  <si>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</si>
  <si>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</si>
  <si>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</si>
  <si>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</si>
  <si>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</si>
  <si>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</si>
  <si>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</si>
  <si>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</si>
  <si>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</si>
  <si>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</si>
  <si>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</si>
  <si>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</si>
  <si>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</si>
  <si>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</si>
  <si>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</si>
  <si>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</si>
  <si>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</si>
  <si>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</si>
  <si>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</si>
  <si>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</si>
  <si>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</si>
  <si>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</si>
  <si>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</si>
  <si>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</si>
  <si>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</si>
  <si>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</si>
  <si>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</si>
  <si>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</si>
  <si>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</si>
  <si>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</si>
  <si>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</si>
  <si>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</si>
  <si>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</si>
  <si>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</si>
  <si>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</si>
  <si>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</si>
  <si>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</si>
  <si>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</si>
  <si>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</si>
  <si>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</si>
  <si>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</si>
  <si>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</si>
  <si>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</si>
  <si>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</si>
  <si>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</si>
  <si>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</si>
  <si>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</si>
  <si>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</si>
  <si>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</si>
  <si>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</si>
  <si>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</si>
  <si>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</si>
  <si>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</si>
  <si>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</si>
  <si>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</si>
  <si>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</si>
  <si>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</si>
  <si>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</si>
  <si>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</si>
  <si>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</si>
  <si>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</si>
  <si>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</si>
  <si>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</si>
  <si>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</si>
  <si>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</si>
  <si>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</si>
  <si>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</si>
  <si>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</si>
  <si>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</si>
  <si>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</si>
  <si>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</si>
  <si>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</si>
  <si>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</si>
  <si>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</si>
  <si>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</si>
  <si>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</si>
  <si>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</si>
  <si>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</si>
  <si>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</si>
  <si>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</si>
  <si>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</si>
  <si>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</si>
  <si>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</si>
  <si>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</si>
  <si>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</si>
  <si>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</si>
  <si>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</si>
  <si>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</si>
  <si>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</si>
  <si>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</si>
  <si>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</si>
  <si>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</si>
  <si>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</si>
  <si>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</si>
  <si>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</si>
  <si>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</si>
  <si>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</si>
  <si>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</si>
  <si>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</si>
  <si>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</si>
  <si>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</si>
  <si>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</si>
  <si>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</si>
  <si>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</si>
  <si>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</si>
  <si>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</si>
  <si>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</si>
  <si>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</si>
  <si>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</si>
  <si>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</si>
  <si>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</si>
  <si>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</si>
  <si>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</si>
  <si>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</si>
  <si>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</si>
  <si>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</si>
  <si>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</si>
  <si>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</si>
  <si>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</si>
  <si>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</si>
  <si>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</si>
  <si>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</si>
  <si>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</si>
  <si>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</si>
  <si>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</si>
  <si>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</si>
  <si>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</si>
  <si>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</si>
  <si>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</si>
  <si>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</si>
  <si>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</si>
  <si>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</si>
  <si>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</si>
  <si>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</si>
  <si>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</si>
  <si>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</si>
  <si>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</si>
  <si>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</si>
  <si>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</si>
  <si>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</si>
  <si>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</si>
  <si>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</si>
  <si>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</si>
  <si>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</si>
  <si>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</si>
  <si>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</si>
  <si>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</si>
  <si>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</si>
  <si>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</si>
  <si>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</si>
  <si>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</si>
  <si>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</si>
  <si>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</si>
  <si>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</si>
  <si>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</si>
  <si>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</si>
  <si>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</si>
  <si>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</si>
  <si>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</si>
  <si>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</si>
  <si>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</si>
  <si>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</si>
  <si>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</si>
  <si>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</si>
  <si>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</si>
  <si>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</si>
  <si>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</si>
  <si>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</si>
  <si>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</si>
  <si>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</si>
  <si>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</si>
  <si>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</si>
  <si>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</si>
  <si>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</si>
  <si>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</si>
  <si>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</si>
  <si>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</si>
  <si>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</si>
  <si>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</si>
  <si>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</si>
  <si>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</si>
  <si>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</si>
  <si>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</si>
  <si>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</si>
  <si>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</si>
  <si>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</si>
  <si>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</si>
  <si>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</si>
  <si>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</si>
  <si>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</si>
  <si>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</si>
  <si>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</si>
  <si>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</si>
  <si>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</si>
  <si>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</si>
  <si>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</si>
  <si>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</si>
  <si>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</si>
  <si>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</si>
  <si>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</si>
  <si>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</si>
  <si>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</si>
  <si>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</si>
  <si>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</si>
  <si>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</si>
  <si>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</si>
  <si>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</si>
  <si>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</si>
  <si>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</si>
  <si>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</si>
  <si>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</si>
  <si>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</si>
  <si>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</si>
  <si>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</si>
  <si>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</si>
  <si>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</si>
  <si>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</si>
  <si>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</si>
  <si>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</si>
  <si>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</si>
  <si>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</si>
  <si>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</si>
  <si>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</si>
  <si>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</si>
  <si>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</si>
  <si>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</si>
  <si>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</si>
  <si>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</si>
  <si>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</si>
  <si>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</si>
  <si>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</si>
  <si>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</si>
  <si>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</si>
  <si>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</si>
  <si>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</si>
  <si>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</si>
  <si>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</si>
  <si>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</si>
  <si>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</si>
  <si>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</si>
  <si>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</si>
  <si>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</si>
  <si>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</si>
  <si>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</si>
  <si>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</si>
  <si>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</si>
  <si>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</si>
  <si>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</si>
  <si>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</si>
  <si>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</si>
  <si>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</si>
  <si>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</si>
  <si>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</si>
  <si>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</si>
  <si>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</si>
  <si>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</si>
  <si>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</si>
  <si>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</si>
  <si>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</si>
  <si>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</si>
  <si>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</si>
  <si>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</si>
  <si>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</si>
  <si>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</si>
  <si>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</si>
  <si>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</si>
  <si>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</si>
  <si>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</si>
  <si>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</si>
  <si>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</si>
  <si>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</si>
  <si>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</si>
  <si>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</si>
  <si>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</si>
  <si>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</si>
  <si>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</si>
  <si>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</si>
  <si>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</si>
  <si>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</si>
  <si>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</si>
  <si>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</si>
  <si>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</si>
  <si>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</si>
  <si>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</si>
  <si>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</si>
  <si>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</si>
  <si>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</si>
  <si>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</si>
  <si>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</si>
  <si>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</si>
  <si>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</si>
  <si>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</si>
  <si>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</si>
  <si>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</si>
  <si>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</si>
  <si>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</si>
  <si>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</si>
  <si>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</si>
  <si>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</si>
  <si>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</si>
  <si>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</si>
  <si>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</si>
  <si>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</si>
  <si>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</si>
  <si>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</si>
  <si>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</si>
  <si>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</si>
  <si>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</si>
  <si>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</si>
  <si>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</si>
  <si>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</si>
  <si>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</si>
  <si>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</si>
  <si>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</si>
  <si>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</si>
  <si>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</si>
  <si>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</si>
  <si>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</si>
  <si>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</si>
  <si>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</si>
  <si>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</si>
  <si>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</si>
  <si>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</si>
  <si>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</si>
  <si>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</si>
  <si>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</si>
  <si>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</si>
  <si>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</si>
  <si>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</si>
  <si>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</si>
  <si>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</si>
  <si>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</si>
  <si>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</si>
  <si>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</si>
  <si>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</si>
  <si>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</si>
  <si>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</si>
  <si>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</si>
  <si>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</si>
  <si>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</si>
  <si>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</si>
  <si>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</si>
  <si>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</si>
  <si>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</si>
  <si>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</si>
  <si>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</si>
  <si>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</si>
  <si>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</si>
  <si>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</si>
  <si>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</si>
  <si>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</si>
  <si>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</si>
  <si>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</si>
  <si>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</si>
  <si>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</si>
  <si>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</si>
  <si>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</si>
  <si>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</si>
  <si>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</si>
  <si>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</si>
  <si>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</si>
  <si>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</si>
  <si>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</si>
  <si>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</si>
  <si>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</si>
  <si>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</si>
  <si>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</si>
  <si>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</si>
  <si>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</si>
  <si>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</si>
  <si>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</si>
  <si>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</si>
  <si>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</si>
  <si>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</si>
  <si>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</si>
  <si>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</si>
  <si>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</si>
  <si>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</si>
  <si>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</si>
  <si>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</si>
  <si>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</si>
  <si>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</si>
  <si>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</si>
  <si>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</si>
  <si>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</si>
  <si>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</si>
  <si>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</si>
  <si>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</si>
  <si>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</si>
  <si>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</si>
  <si>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</si>
  <si>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</si>
  <si>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</si>
  <si>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</si>
  <si>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</si>
  <si>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</si>
  <si>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</si>
  <si>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</si>
  <si>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</si>
  <si>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</si>
  <si>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</si>
  <si>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</si>
  <si>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</si>
  <si>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</si>
  <si>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</si>
  <si>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</si>
  <si>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</si>
  <si>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</si>
  <si>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</si>
  <si>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</si>
  <si>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</si>
  <si>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</si>
  <si>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</si>
  <si>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</si>
  <si>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</si>
  <si>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</si>
  <si>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</si>
  <si>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</si>
  <si>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</si>
  <si>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</si>
  <si>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</si>
  <si>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</si>
  <si>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</si>
  <si>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</si>
  <si>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</si>
  <si>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</si>
  <si>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</si>
  <si>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</si>
  <si>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</si>
  <si>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</si>
  <si>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</si>
  <si>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</si>
  <si>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</si>
  <si>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</si>
  <si>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</si>
  <si>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</si>
  <si>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</si>
  <si>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</si>
  <si>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</si>
  <si>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</si>
  <si>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</si>
  <si>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</si>
  <si>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</si>
  <si>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</si>
  <si>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</si>
  <si>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</si>
  <si>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</si>
  <si>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</si>
  <si>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</si>
  <si>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</si>
  <si>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</si>
  <si>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</si>
  <si>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</si>
  <si>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</si>
  <si>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</si>
  <si>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</si>
  <si>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</si>
  <si>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</si>
  <si>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</si>
  <si>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</si>
  <si>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</si>
  <si>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</si>
  <si>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</si>
  <si>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</si>
  <si>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</si>
  <si>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</si>
  <si>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</si>
  <si>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</si>
  <si>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</si>
  <si>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</si>
  <si>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</si>
  <si>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</si>
  <si>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</si>
  <si>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</si>
  <si>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</si>
  <si>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</si>
  <si>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</si>
  <si>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</si>
  <si>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</si>
  <si>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</si>
  <si>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</si>
  <si>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</si>
  <si>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</si>
  <si>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</si>
  <si>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</si>
  <si>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</si>
  <si>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</si>
  <si>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</si>
  <si>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</si>
  <si>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</si>
  <si>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</si>
  <si>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</si>
  <si>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</si>
  <si>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</si>
  <si>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</si>
  <si>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</si>
  <si>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</si>
  <si>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</si>
  <si>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</si>
  <si>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</si>
  <si>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</si>
  <si>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</si>
  <si>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</si>
  <si>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</si>
  <si>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</si>
  <si>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</si>
  <si>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</si>
  <si>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</si>
  <si>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</si>
  <si>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</si>
  <si>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</si>
  <si>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</si>
  <si>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</si>
  <si>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</si>
  <si>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</si>
  <si>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</si>
  <si>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</si>
  <si>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</si>
  <si>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</si>
  <si>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</si>
  <si>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</si>
  <si>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</si>
  <si>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</si>
  <si>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</si>
  <si>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</si>
  <si>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</si>
  <si>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</si>
  <si>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</si>
  <si>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</si>
  <si>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</si>
  <si>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</si>
  <si>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</si>
  <si>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</si>
  <si>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</si>
  <si>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</si>
  <si>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</si>
  <si>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</si>
  <si>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</si>
  <si>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</si>
  <si>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</si>
  <si>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</si>
  <si>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</si>
  <si>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</si>
  <si>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</si>
  <si>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</si>
  <si>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</si>
  <si>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</si>
  <si>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</si>
  <si>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</si>
  <si>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</si>
  <si>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</si>
  <si>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</si>
  <si>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</si>
  <si>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</si>
  <si>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</si>
  <si>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</si>
  <si>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</si>
  <si>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</si>
  <si>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</si>
  <si>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</si>
  <si>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</si>
  <si>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</si>
  <si>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</si>
  <si>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</si>
  <si>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</si>
  <si>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</si>
  <si>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</si>
  <si>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</si>
  <si>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</si>
  <si>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</si>
  <si>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</si>
  <si>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</si>
  <si>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</si>
  <si>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</si>
  <si>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</si>
  <si>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</si>
  <si>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</si>
  <si>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</si>
  <si>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</si>
  <si>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</si>
  <si>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</si>
  <si>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</si>
  <si>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</si>
  <si>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</si>
  <si>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</si>
  <si>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</si>
  <si>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</si>
  <si>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</si>
  <si>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</si>
  <si>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</si>
  <si>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</si>
  <si>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</si>
  <si>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</si>
  <si>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</si>
  <si>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</si>
  <si>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</si>
  <si>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</si>
  <si>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</si>
  <si>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</si>
  <si>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</si>
  <si>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</si>
  <si>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</si>
  <si>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</si>
  <si>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</si>
  <si>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</si>
  <si>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</si>
  <si>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</si>
  <si>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</si>
  <si>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</si>
  <si>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</si>
  <si>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</si>
  <si>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</si>
  <si>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</si>
  <si>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</si>
  <si>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</si>
  <si>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</si>
  <si>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</si>
  <si>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</si>
  <si>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</si>
  <si>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</si>
  <si>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</si>
  <si>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</si>
  <si>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</si>
  <si>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</si>
  <si>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</si>
  <si>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</si>
  <si>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</si>
  <si>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</si>
  <si>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</si>
  <si>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</si>
  <si>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</si>
  <si>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</si>
  <si>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</si>
  <si>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</si>
  <si>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</si>
  <si>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</si>
  <si>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</si>
  <si>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</si>
  <si>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</si>
  <si>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</si>
  <si>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</si>
  <si>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</si>
  <si>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</si>
  <si>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</si>
  <si>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</si>
  <si>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</si>
  <si>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</si>
  <si>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</si>
  <si>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</si>
  <si>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</si>
  <si>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</si>
  <si>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</si>
  <si>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</si>
  <si>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</si>
  <si>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</si>
  <si>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</si>
  <si>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</si>
  <si>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</si>
  <si>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</si>
  <si>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</si>
  <si>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</si>
  <si>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</si>
  <si>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</si>
  <si>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</si>
  <si>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</si>
  <si>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</si>
  <si>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</si>
  <si>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</si>
  <si>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</si>
  <si>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</si>
  <si>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</si>
  <si>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</si>
  <si>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</si>
  <si>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</si>
  <si>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</si>
  <si>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</si>
  <si>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</si>
  <si>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</si>
  <si>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</si>
  <si>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</si>
  <si>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</si>
  <si>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</si>
  <si>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</si>
  <si>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</si>
  <si>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</si>
  <si>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</si>
  <si>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</si>
  <si>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</si>
  <si>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</si>
  <si>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</si>
  <si>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</si>
  <si>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</si>
  <si>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</si>
  <si>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</si>
  <si>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</si>
  <si>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</si>
  <si>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</si>
  <si>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</si>
  <si>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</si>
  <si>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</si>
  <si>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</si>
  <si>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</si>
  <si>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</si>
  <si>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</si>
  <si>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</si>
  <si>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</si>
  <si>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</si>
  <si>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</si>
  <si>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</si>
  <si>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</si>
  <si>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</si>
  <si>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</si>
  <si>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</si>
  <si>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</si>
  <si>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</si>
  <si>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</si>
  <si>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</si>
  <si>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</si>
  <si>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</si>
  <si>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</si>
  <si>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</si>
  <si>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</si>
  <si>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</si>
  <si>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</si>
  <si>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</si>
  <si>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</si>
  <si>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</si>
  <si>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</si>
  <si>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</si>
  <si>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</si>
  <si>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</si>
  <si>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</si>
  <si>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</si>
  <si>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</si>
  <si>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</si>
  <si>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</si>
  <si>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</si>
  <si>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</si>
  <si>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</si>
  <si>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</si>
  <si>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</si>
  <si>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</si>
  <si>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</si>
  <si>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</si>
  <si>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</si>
  <si>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</si>
  <si>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</si>
  <si>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</si>
  <si>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</si>
  <si>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</si>
  <si>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</si>
  <si>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</si>
  <si>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</si>
  <si>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</si>
  <si>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</si>
  <si>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</si>
  <si>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</si>
  <si>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</si>
  <si>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</si>
  <si>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</si>
  <si>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</si>
  <si>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</si>
  <si>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</si>
  <si>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</si>
  <si>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</si>
  <si>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</si>
  <si>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</si>
  <si>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</si>
  <si>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</si>
  <si>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</si>
  <si>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</si>
  <si>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</si>
  <si>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</si>
  <si>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</si>
  <si>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</si>
  <si>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</si>
  <si>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</si>
  <si>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</si>
  <si>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</si>
  <si>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</si>
  <si>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</si>
  <si>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</si>
  <si>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</si>
  <si>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</si>
  <si>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</si>
  <si>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</si>
  <si>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</si>
  <si>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</si>
  <si>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</si>
  <si>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</si>
  <si>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</si>
  <si>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</si>
  <si>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</si>
  <si>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</si>
  <si>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</si>
  <si>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</si>
  <si>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</si>
  <si>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</si>
  <si>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</si>
  <si>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</si>
  <si>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</si>
  <si>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</si>
  <si>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</si>
  <si>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</si>
  <si>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</si>
  <si>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</si>
  <si>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</si>
  <si>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</si>
  <si>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</si>
  <si>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</si>
  <si>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</si>
  <si>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</si>
  <si>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</si>
  <si>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</si>
  <si>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</si>
  <si>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</si>
  <si>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</si>
  <si>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</si>
  <si>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</si>
  <si>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</si>
  <si>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</si>
  <si>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</si>
  <si>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</si>
  <si>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</si>
  <si>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</si>
  <si>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</si>
  <si>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</si>
  <si>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</si>
  <si>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</si>
  <si>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</si>
  <si>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</si>
  <si>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</si>
  <si>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</si>
  <si>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</si>
  <si>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</si>
  <si>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</si>
  <si>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</si>
  <si>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</si>
  <si>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</si>
  <si>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</si>
  <si>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</si>
  <si>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</si>
  <si>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</si>
  <si>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</si>
  <si>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</si>
  <si>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</si>
  <si>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</si>
  <si>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</si>
  <si>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</si>
  <si>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</si>
  <si>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</si>
  <si>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</si>
  <si>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</si>
  <si>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</si>
  <si>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</si>
  <si>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</si>
  <si>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</si>
  <si>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</si>
  <si>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</si>
  <si>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</si>
  <si>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</si>
  <si>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</si>
  <si>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</si>
  <si>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</si>
  <si>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</si>
  <si>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</si>
  <si>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</si>
  <si>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</si>
  <si>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</si>
  <si>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</si>
  <si>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</si>
  <si>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</si>
  <si>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</si>
  <si>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</si>
  <si>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</si>
  <si>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</si>
  <si>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</si>
  <si>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</si>
  <si>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</si>
  <si>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</si>
  <si>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</si>
  <si>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</si>
  <si>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</si>
  <si>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</si>
  <si>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</si>
  <si>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</si>
  <si>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</si>
  <si>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</si>
  <si>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</si>
  <si>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</si>
  <si>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</si>
  <si>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</si>
  <si>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</si>
  <si>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</si>
  <si>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</si>
  <si>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</si>
  <si>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</si>
  <si>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</si>
  <si>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</si>
  <si>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</si>
  <si>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</si>
  <si>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</si>
  <si>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</si>
  <si>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</si>
  <si>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</si>
  <si>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</si>
  <si>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</si>
  <si>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</si>
  <si>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</si>
  <si>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</si>
  <si>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</si>
  <si>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</si>
  <si>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</si>
  <si>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</si>
  <si>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</si>
  <si>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</si>
  <si>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</si>
  <si>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</si>
  <si>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</si>
  <si>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</si>
  <si>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</si>
  <si>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</si>
  <si>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</si>
  <si>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</si>
  <si>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</si>
  <si>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</si>
  <si>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</si>
  <si>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</si>
  <si>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</si>
  <si>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</si>
  <si>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</si>
  <si>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</si>
  <si>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</si>
  <si>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</si>
  <si>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</si>
  <si>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</si>
  <si>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</si>
  <si>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</si>
  <si>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</si>
  <si>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</si>
  <si>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</si>
  <si>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</si>
  <si>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</si>
  <si>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</si>
  <si>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</si>
  <si>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</si>
  <si>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</si>
  <si>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</si>
  <si>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</si>
  <si>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</si>
  <si>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</si>
  <si>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</si>
  <si>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</si>
  <si>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</si>
  <si>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</si>
  <si>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</si>
  <si>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</si>
  <si>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</si>
  <si>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</si>
  <si>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</si>
  <si>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</si>
  <si>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</si>
  <si>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</si>
  <si>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</si>
  <si>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</si>
  <si>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</si>
  <si>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</si>
  <si>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</si>
  <si>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</si>
  <si>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</si>
  <si>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</si>
  <si>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</si>
  <si>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</si>
  <si>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</si>
  <si>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</si>
  <si>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</si>
  <si>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</si>
  <si>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</si>
  <si>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</si>
  <si>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</si>
  <si>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</si>
  <si>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</si>
  <si>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</si>
  <si>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</si>
  <si>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</si>
  <si>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</si>
  <si>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</si>
  <si>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</si>
  <si>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</si>
  <si>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</si>
  <si>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</si>
  <si>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</si>
  <si>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</si>
  <si>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</si>
  <si>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</si>
  <si>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</si>
  <si>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</si>
  <si>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</si>
  <si>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</si>
  <si>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</si>
  <si>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</si>
  <si>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</si>
  <si>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</si>
  <si>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</si>
  <si>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</si>
  <si>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</si>
  <si>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</si>
  <si>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</si>
  <si>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</si>
  <si>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</si>
  <si>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</si>
  <si>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</si>
  <si>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</si>
  <si>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</si>
  <si>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</si>
  <si>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</si>
  <si>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</si>
  <si>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</si>
  <si>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</si>
  <si>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</si>
  <si>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</si>
  <si>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</si>
  <si>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</si>
  <si>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</si>
  <si>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</si>
  <si>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</si>
  <si>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</si>
  <si>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</si>
  <si>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</si>
  <si>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</si>
  <si>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</si>
  <si>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</si>
  <si>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</si>
  <si>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</si>
  <si>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</si>
  <si>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</si>
  <si>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</si>
  <si>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</si>
  <si>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</si>
  <si>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</si>
  <si>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</si>
  <si>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</si>
  <si>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</si>
  <si>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</si>
  <si>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</si>
  <si>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</si>
  <si>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</si>
  <si>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</si>
  <si>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</si>
  <si>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</si>
  <si>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</si>
  <si>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</si>
  <si>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</si>
  <si>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</si>
  <si>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</si>
  <si>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</si>
  <si>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</si>
  <si>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</si>
  <si>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</si>
  <si>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</si>
  <si>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</si>
  <si>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</si>
  <si>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</si>
  <si>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</si>
  <si>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</si>
  <si>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</si>
  <si>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</si>
  <si>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</si>
  <si>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</si>
  <si>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</si>
  <si>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</si>
  <si>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</si>
  <si>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</si>
  <si>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</si>
  <si>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</si>
  <si>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</si>
  <si>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</si>
  <si>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</si>
  <si>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</si>
  <si>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</si>
  <si>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</si>
  <si>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</si>
  <si>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</si>
  <si>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</si>
  <si>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</si>
  <si>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</si>
  <si>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</si>
  <si>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</si>
  <si>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</si>
  <si>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</si>
  <si>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</si>
  <si>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</si>
  <si>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</si>
  <si>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</si>
  <si>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</si>
  <si>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</si>
  <si>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</si>
  <si>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</si>
  <si>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</si>
  <si>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</si>
  <si>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</si>
  <si>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</si>
  <si>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</si>
  <si>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</si>
  <si>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</si>
  <si>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</si>
  <si>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</si>
  <si>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</si>
  <si>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</si>
  <si>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</si>
  <si>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</si>
  <si>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</si>
  <si>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</si>
  <si>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</si>
  <si>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</si>
  <si>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</si>
  <si>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</si>
  <si>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</si>
  <si>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</si>
  <si>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</si>
  <si>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</si>
  <si>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</si>
  <si>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</si>
  <si>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</si>
  <si>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</si>
  <si>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</si>
  <si>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</si>
  <si>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</si>
  <si>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</si>
  <si>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</si>
  <si>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</si>
  <si>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</si>
  <si>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</si>
  <si>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</si>
  <si>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</si>
  <si>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</si>
  <si>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</si>
  <si>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</si>
  <si>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</si>
  <si>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</si>
  <si>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</si>
  <si>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</si>
  <si>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</si>
  <si>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</si>
  <si>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</si>
  <si>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</si>
  <si>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</si>
  <si>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</si>
  <si>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</si>
  <si>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</si>
  <si>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</si>
  <si>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</si>
  <si>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</si>
  <si>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</si>
  <si>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</si>
  <si>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</si>
  <si>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</si>
  <si>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</si>
  <si>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</si>
  <si>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</si>
  <si>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</si>
  <si>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</si>
  <si>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</si>
  <si>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</si>
  <si>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</si>
  <si>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</si>
  <si>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</si>
  <si>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</si>
  <si>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</si>
  <si>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</si>
  <si>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</si>
  <si>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</si>
  <si>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</si>
  <si>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</si>
  <si>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</si>
  <si>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</si>
  <si>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</si>
  <si>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</si>
  <si>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</si>
  <si>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</si>
  <si>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</si>
  <si>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</si>
  <si>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</si>
  <si>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</si>
  <si>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</si>
  <si>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</si>
  <si>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</si>
  <si>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</si>
  <si>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</si>
  <si>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</si>
  <si>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</si>
  <si>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</si>
  <si>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</si>
  <si>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</si>
  <si>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</si>
  <si>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</si>
  <si>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</si>
  <si>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</si>
  <si>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</si>
  <si>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</si>
  <si>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</si>
  <si>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</si>
  <si>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</si>
  <si>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</si>
  <si>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</si>
  <si>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</si>
  <si>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</si>
  <si>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</si>
  <si>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</si>
  <si>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</si>
  <si>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</si>
  <si>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</si>
  <si>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</si>
  <si>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</si>
  <si>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</si>
  <si>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</si>
  <si>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</si>
  <si>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</si>
  <si>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</si>
  <si>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</si>
  <si>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</si>
  <si>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</si>
  <si>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</si>
  <si>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</si>
  <si>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</si>
  <si>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</si>
  <si>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</si>
  <si>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</si>
  <si>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</si>
  <si>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</si>
  <si>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</si>
  <si>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</si>
  <si>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</si>
  <si>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</si>
  <si>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</si>
  <si>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</si>
  <si>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</si>
  <si>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</si>
  <si>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</si>
  <si>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</si>
  <si>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</si>
  <si>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</si>
  <si>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</si>
  <si>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</si>
  <si>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</si>
  <si>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</si>
  <si>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</si>
  <si>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</si>
  <si>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</si>
  <si>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</si>
  <si>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</si>
  <si>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</si>
  <si>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</si>
  <si>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</si>
  <si>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</si>
  <si>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</si>
  <si>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</si>
  <si>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</si>
  <si>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</si>
  <si>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</si>
  <si>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</si>
  <si>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</si>
  <si>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</si>
  <si>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</si>
  <si>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</si>
  <si>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</si>
  <si>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</si>
  <si>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</si>
  <si>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</si>
  <si>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</si>
  <si>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</si>
  <si>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</si>
  <si>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</si>
  <si>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</si>
  <si>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</si>
  <si>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</si>
  <si>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</si>
  <si>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</si>
  <si>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</si>
  <si>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</si>
  <si>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</si>
  <si>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</si>
  <si>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</si>
  <si>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</si>
  <si>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</si>
  <si>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</si>
  <si>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</si>
  <si>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</si>
  <si>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</si>
  <si>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</si>
  <si>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</si>
  <si>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</si>
  <si>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</si>
  <si>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</si>
  <si>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</si>
  <si>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</si>
  <si>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</si>
  <si>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</si>
  <si>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</si>
  <si>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</si>
  <si>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</si>
  <si>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</si>
  <si>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</si>
  <si>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</si>
  <si>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</si>
  <si>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</si>
  <si>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</si>
  <si>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</si>
  <si>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</si>
  <si>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</si>
  <si>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</si>
  <si>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</si>
  <si>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</si>
  <si>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</si>
  <si>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</si>
  <si>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</si>
  <si>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</si>
  <si>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</si>
  <si>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</si>
  <si>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</si>
  <si>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</si>
  <si>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</si>
  <si>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</si>
  <si>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</si>
  <si>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</si>
  <si>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</si>
  <si>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</si>
  <si>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</si>
  <si>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</si>
  <si>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</si>
  <si>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</si>
  <si>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</si>
  <si>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</si>
  <si>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</si>
  <si>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</si>
  <si>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</si>
  <si>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</si>
  <si>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</si>
  <si>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</si>
  <si>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</si>
  <si>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</si>
  <si>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</si>
  <si>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</si>
  <si>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</si>
  <si>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</si>
  <si>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</si>
  <si>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</si>
  <si>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</si>
  <si>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</si>
  <si>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</si>
  <si>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</si>
  <si>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</si>
  <si>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</si>
  <si>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</si>
  <si>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</si>
  <si>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</si>
  <si>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</si>
  <si>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</si>
  <si>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</si>
  <si>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</si>
  <si>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</si>
  <si>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</si>
  <si>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</si>
  <si>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</si>
  <si>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</si>
  <si>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</si>
  <si>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</si>
  <si>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</si>
  <si>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</si>
  <si>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</si>
  <si>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</si>
  <si>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</si>
  <si>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</si>
  <si>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</si>
  <si>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</si>
  <si>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</si>
  <si>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</si>
  <si>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</si>
  <si>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</si>
  <si>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</si>
  <si>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</si>
  <si>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</si>
  <si>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</si>
  <si>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</si>
  <si>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</si>
  <si>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</si>
  <si>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</si>
  <si>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</si>
  <si>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</si>
  <si>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</si>
  <si>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</si>
  <si>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</si>
  <si>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</si>
  <si>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</si>
  <si>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</si>
  <si>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</si>
  <si>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</si>
  <si>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</si>
  <si>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</si>
  <si>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</si>
  <si>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</si>
  <si>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</si>
  <si>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</si>
  <si>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</si>
  <si>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</si>
  <si>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</si>
  <si>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</si>
  <si>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</si>
  <si>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</si>
  <si>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</si>
  <si>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</si>
  <si>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</si>
  <si>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</si>
  <si>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</si>
  <si>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</si>
  <si>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</si>
  <si>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</si>
  <si>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</si>
  <si>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</si>
  <si>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</si>
  <si>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</si>
  <si>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</si>
  <si>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</si>
  <si>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</si>
  <si>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</si>
  <si>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</si>
  <si>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</si>
  <si>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</si>
  <si>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</si>
  <si>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</si>
  <si>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</si>
  <si>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</si>
  <si>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</si>
  <si>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</si>
  <si>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</si>
  <si>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</si>
  <si>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</si>
  <si>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</si>
  <si>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</si>
  <si>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</si>
  <si>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</si>
  <si>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</si>
  <si>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</si>
  <si>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</si>
  <si>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</si>
  <si>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</si>
  <si>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</si>
  <si>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</si>
  <si>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</si>
  <si>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</si>
  <si>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</si>
  <si>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</si>
  <si>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</si>
  <si>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</si>
  <si>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</si>
  <si>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</si>
  <si>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</si>
  <si>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</si>
  <si>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</si>
  <si>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</si>
  <si>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</si>
  <si>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</si>
  <si>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</si>
  <si>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</si>
  <si>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</si>
  <si>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</si>
  <si>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</si>
  <si>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</si>
  <si>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</si>
  <si>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</si>
  <si>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</si>
  <si>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</si>
  <si>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</si>
  <si>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</si>
  <si>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</si>
  <si>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</si>
  <si>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</si>
  <si>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</si>
  <si>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</si>
  <si>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</si>
  <si>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</si>
  <si>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</si>
  <si>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</si>
  <si>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</si>
  <si>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</si>
  <si>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</si>
  <si>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</si>
  <si>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</si>
  <si>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</si>
  <si>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</si>
  <si>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</si>
  <si>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</si>
  <si>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</si>
  <si>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</si>
  <si>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</si>
  <si>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</si>
  <si>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</si>
  <si>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</si>
  <si>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</si>
  <si>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</si>
  <si>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</si>
  <si>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</si>
  <si>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</si>
  <si>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</si>
  <si>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</si>
  <si>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</si>
  <si>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</si>
  <si>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</si>
  <si>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</si>
  <si>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</si>
  <si>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</si>
  <si>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</si>
  <si>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</si>
  <si>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</si>
  <si>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</si>
  <si>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</si>
  <si>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</si>
  <si>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</si>
  <si>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</si>
  <si>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</si>
  <si>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</si>
  <si>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</si>
  <si>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</si>
  <si>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</si>
  <si>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</si>
  <si>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</si>
  <si>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</si>
  <si>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</si>
  <si>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</si>
  <si>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</si>
  <si>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</si>
  <si>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</si>
  <si>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</si>
  <si>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</si>
  <si>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</si>
  <si>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</si>
  <si>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</si>
  <si>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</si>
  <si>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</si>
  <si>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</si>
  <si>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</si>
  <si>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</si>
  <si>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</si>
  <si>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</si>
  <si>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</si>
  <si>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</si>
  <si>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</si>
  <si>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</si>
  <si>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</si>
  <si>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</si>
  <si>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</si>
  <si>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</si>
  <si>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</si>
  <si>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</si>
  <si>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</si>
  <si>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</si>
  <si>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</si>
  <si>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</si>
  <si>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</si>
  <si>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</si>
  <si>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</si>
  <si>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</si>
  <si>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</si>
  <si>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</si>
  <si>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</si>
  <si>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</si>
  <si>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</si>
  <si>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</si>
  <si>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</si>
  <si>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</si>
  <si>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</si>
  <si>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</si>
  <si>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</si>
  <si>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</si>
  <si>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</si>
  <si>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</si>
  <si>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</si>
  <si>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</si>
  <si>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</si>
  <si>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</si>
  <si>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</si>
  <si>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</si>
  <si>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</si>
  <si>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</si>
  <si>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</si>
  <si>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</si>
  <si>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</si>
  <si>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</si>
  <si>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</si>
  <si>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</si>
  <si>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</si>
  <si>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</si>
  <si>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</si>
  <si>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</si>
  <si>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</si>
  <si>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</si>
  <si>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</si>
  <si>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</si>
  <si>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</si>
  <si>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</si>
  <si>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</si>
  <si>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</si>
  <si>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</si>
  <si>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</si>
  <si>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</si>
  <si>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</si>
  <si>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</si>
  <si>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</si>
  <si>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</si>
  <si>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</si>
  <si>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</si>
  <si>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</si>
  <si>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</si>
  <si>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</si>
  <si>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</si>
  <si>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</si>
  <si>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</si>
  <si>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</si>
  <si>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</si>
  <si>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</si>
  <si>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</si>
  <si>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</si>
  <si>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</si>
  <si>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</si>
  <si>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</si>
  <si>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</si>
  <si>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</si>
  <si>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</si>
  <si>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</si>
  <si>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</si>
  <si>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</si>
  <si>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</si>
  <si>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</si>
  <si>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</si>
  <si>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</si>
  <si>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</si>
  <si>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</si>
  <si>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</si>
  <si>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</si>
  <si>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</si>
  <si>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</si>
  <si>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</si>
  <si>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</si>
  <si>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</si>
  <si>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</si>
  <si>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</si>
  <si>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</si>
  <si>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</si>
  <si>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</si>
  <si>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</si>
  <si>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</si>
  <si>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</si>
  <si>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</si>
  <si>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</si>
  <si>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</si>
  <si>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</si>
  <si>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</si>
  <si>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</si>
  <si>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</si>
  <si>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</si>
  <si>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</si>
  <si>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</si>
  <si>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</si>
  <si>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</si>
  <si>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</si>
  <si>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</si>
  <si>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</si>
  <si>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</si>
  <si>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</si>
  <si>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</si>
  <si>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</si>
  <si>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</si>
  <si>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</si>
  <si>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</si>
  <si>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</si>
  <si>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</si>
  <si>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</si>
  <si>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</si>
  <si>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</si>
  <si>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</si>
  <si>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</si>
  <si>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</si>
  <si>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</si>
  <si>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</si>
  <si>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</si>
  <si>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</si>
  <si>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</si>
  <si>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</si>
  <si>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</si>
  <si>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</si>
  <si>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</si>
  <si>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</si>
  <si>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</si>
  <si>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</si>
  <si>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</si>
  <si>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</si>
  <si>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</si>
  <si>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</si>
  <si>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</si>
  <si>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</si>
  <si>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</si>
  <si>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</si>
  <si>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</si>
  <si>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</si>
  <si>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</si>
  <si>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</si>
  <si>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</si>
  <si>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</si>
  <si>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</si>
  <si>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</si>
  <si>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</si>
  <si>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</si>
  <si>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</si>
  <si>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</si>
  <si>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</si>
  <si>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</si>
  <si>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</si>
  <si>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</si>
  <si>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</si>
  <si>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</si>
  <si>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</si>
  <si>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</si>
  <si>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</si>
  <si>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</si>
  <si>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</si>
  <si>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</si>
  <si>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</si>
  <si>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</si>
  <si>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</si>
  <si>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</si>
  <si>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</si>
  <si>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</si>
  <si>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</si>
  <si>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</si>
  <si>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</si>
  <si>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</si>
  <si>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</si>
  <si>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</si>
  <si>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</si>
  <si>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</si>
  <si>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</si>
  <si>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</si>
  <si>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</si>
  <si>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</si>
  <si>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</si>
  <si>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</si>
  <si>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</si>
  <si>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</si>
  <si>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</si>
  <si>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</si>
  <si>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</si>
  <si>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</si>
  <si>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</si>
  <si>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</si>
  <si>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</si>
  <si>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</si>
  <si>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</si>
  <si>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</si>
  <si>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</si>
  <si>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</si>
  <si>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</si>
  <si>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</si>
  <si>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</si>
  <si>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</si>
  <si>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</si>
  <si>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</si>
  <si>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</si>
  <si>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</si>
  <si>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</si>
  <si>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</si>
  <si>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</si>
  <si>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</si>
  <si>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</si>
  <si>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</si>
  <si>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</si>
  <si>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</si>
  <si>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</si>
  <si>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</si>
  <si>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</si>
  <si>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</si>
  <si>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</si>
  <si>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</si>
  <si>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</si>
  <si>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</si>
  <si>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</si>
  <si>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</si>
  <si>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</si>
  <si>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</si>
  <si>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</si>
  <si>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</si>
  <si>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</si>
  <si>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</si>
  <si>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</si>
  <si>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</si>
  <si>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</si>
  <si>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</si>
  <si>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</si>
  <si>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</si>
  <si>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</si>
  <si>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</si>
  <si>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</si>
  <si>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</si>
  <si>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</si>
  <si>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</si>
  <si>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</si>
  <si>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</si>
  <si>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</si>
  <si>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</si>
  <si>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</si>
  <si>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</si>
  <si>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</si>
  <si>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</si>
  <si>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</si>
  <si>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</si>
  <si>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</si>
  <si>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</si>
  <si>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</si>
  <si>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</si>
  <si>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</si>
  <si>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</si>
  <si>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</si>
  <si>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</si>
  <si>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</si>
  <si>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</si>
  <si>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</si>
  <si>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</si>
  <si>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</si>
  <si>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</si>
  <si>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</si>
  <si>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</si>
  <si>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</si>
  <si>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</si>
  <si>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</si>
  <si>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</si>
  <si>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</si>
  <si>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</si>
  <si>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</si>
  <si>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</si>
  <si>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</si>
  <si>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</si>
  <si>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</si>
  <si>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</si>
  <si>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</si>
  <si>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</si>
  <si>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</si>
  <si>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</si>
  <si>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</si>
  <si>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</si>
  <si>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</si>
  <si>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</si>
  <si>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</si>
  <si>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</si>
  <si>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</si>
  <si>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</si>
  <si>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</si>
  <si>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</si>
  <si>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</si>
  <si>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</si>
  <si>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</si>
  <si>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</si>
  <si>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</si>
  <si>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</si>
  <si>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</si>
  <si>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</si>
  <si>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</si>
  <si>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</si>
  <si>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</si>
  <si>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</si>
  <si>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</si>
  <si>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</si>
  <si>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</si>
  <si>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</si>
  <si>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</si>
  <si>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</si>
  <si>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</si>
  <si>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</si>
  <si>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</si>
  <si>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</si>
  <si>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</si>
  <si>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</si>
  <si>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</si>
  <si>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</si>
  <si>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</si>
  <si>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</si>
  <si>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</si>
  <si>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</si>
  <si>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</si>
  <si>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</si>
  <si>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</si>
  <si>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</si>
  <si>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</si>
  <si>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</si>
  <si>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</si>
  <si>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</si>
  <si>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</si>
  <si>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</si>
  <si>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</si>
  <si>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</si>
  <si>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</si>
  <si>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</si>
  <si>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</si>
  <si>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</si>
  <si>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</si>
  <si>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</si>
  <si>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</si>
  <si>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</si>
  <si>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</si>
  <si>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</si>
  <si>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</si>
  <si>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</si>
  <si>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</si>
  <si>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</si>
  <si>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</si>
  <si>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</si>
  <si>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</si>
  <si>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</si>
  <si>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</si>
  <si>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</si>
  <si>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</si>
  <si>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</si>
  <si>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</si>
  <si>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</si>
  <si>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</si>
  <si>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</si>
  <si>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</si>
  <si>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</si>
  <si>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</si>
  <si>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</si>
  <si>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</si>
  <si>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</si>
  <si>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</si>
  <si>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</si>
  <si>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</si>
  <si>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</si>
  <si>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</si>
  <si>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</si>
  <si>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</si>
  <si>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</si>
  <si>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</si>
  <si>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</si>
  <si>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</si>
  <si>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</si>
  <si>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</si>
  <si>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</si>
  <si>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</si>
  <si>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</si>
  <si>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</si>
  <si>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</si>
  <si>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</si>
  <si>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</si>
  <si>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</si>
  <si>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</si>
  <si>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</si>
  <si>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</si>
  <si>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</si>
  <si>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</si>
  <si>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</si>
  <si>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</si>
  <si>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</si>
  <si>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</si>
  <si>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</si>
  <si>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</si>
  <si>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</si>
  <si>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</si>
  <si>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</si>
  <si>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</si>
  <si>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</si>
  <si>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</si>
  <si>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</si>
  <si>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</si>
  <si>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</si>
  <si>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</si>
  <si>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</si>
  <si>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</si>
  <si>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</si>
  <si>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</si>
  <si>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</si>
  <si>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</si>
  <si>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</si>
  <si>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</si>
  <si>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</si>
  <si>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</si>
  <si>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</si>
  <si>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</si>
  <si>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</si>
  <si>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</si>
  <si>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</si>
  <si>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</si>
  <si>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</si>
  <si>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</si>
  <si>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</si>
  <si>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</si>
  <si>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</si>
  <si>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</si>
  <si>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</si>
  <si>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</si>
  <si>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</si>
  <si>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</si>
  <si>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</si>
  <si>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</si>
  <si>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</si>
  <si>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</si>
  <si>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</si>
  <si>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</si>
  <si>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</si>
  <si>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</si>
  <si>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</si>
  <si>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</si>
  <si>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</si>
  <si>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</si>
  <si>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</si>
  <si>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</si>
  <si>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</si>
  <si>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</si>
  <si>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</si>
  <si>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</si>
  <si>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</si>
  <si>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</si>
  <si>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</si>
  <si>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</si>
  <si>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</si>
  <si>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</si>
  <si>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</si>
  <si>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</si>
  <si>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</si>
  <si>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</si>
  <si>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</si>
  <si>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</si>
  <si>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</si>
  <si>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</si>
  <si>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</si>
  <si>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</si>
  <si>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</si>
  <si>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</si>
  <si>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</si>
  <si>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</si>
  <si>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</si>
  <si>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</si>
  <si>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</si>
  <si>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</si>
  <si>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</si>
  <si>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</si>
  <si>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</si>
  <si>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</si>
  <si>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</si>
  <si>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</si>
  <si>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</si>
  <si>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</si>
  <si>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</si>
  <si>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</si>
  <si>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</si>
  <si>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</si>
  <si>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</si>
  <si>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</si>
  <si>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</si>
  <si>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</si>
  <si>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</si>
  <si>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</si>
  <si>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</si>
  <si>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</si>
  <si>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</si>
  <si>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</si>
  <si>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</si>
  <si>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</si>
  <si>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</si>
  <si>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</si>
  <si>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</si>
  <si>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</si>
  <si>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</si>
  <si>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</si>
  <si>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</si>
  <si>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</si>
  <si>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</si>
  <si>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</si>
  <si>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</si>
  <si>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</si>
  <si>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</si>
  <si>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</si>
  <si>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</si>
  <si>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</si>
  <si>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</si>
  <si>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</si>
  <si>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</si>
  <si>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</si>
  <si>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</si>
  <si>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</si>
  <si>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</si>
  <si>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</si>
  <si>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</si>
  <si>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</si>
  <si>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</si>
  <si>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</si>
  <si>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</si>
  <si>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</si>
  <si>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</si>
  <si>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</si>
  <si>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</si>
  <si>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</si>
  <si>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</si>
  <si>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</si>
  <si>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</si>
  <si>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</si>
  <si>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</si>
  <si>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</si>
  <si>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</si>
  <si>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</si>
  <si>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</si>
  <si>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</si>
  <si>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</si>
  <si>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</si>
  <si>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</si>
  <si>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</si>
  <si>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</si>
  <si>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</si>
  <si>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</si>
  <si>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</si>
  <si>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</si>
  <si>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</si>
  <si>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</si>
  <si>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</si>
  <si>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</si>
  <si>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</si>
  <si>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</si>
  <si>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</si>
  <si>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</si>
  <si>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</si>
  <si>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</si>
  <si>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</si>
  <si>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</si>
  <si>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</si>
  <si>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</si>
  <si>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</si>
  <si>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</si>
  <si>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</si>
  <si>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</si>
  <si>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</si>
  <si>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</si>
  <si>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</si>
  <si>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</si>
  <si>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</si>
  <si>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</si>
  <si>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</si>
  <si>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</si>
  <si>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</si>
  <si>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</si>
  <si>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</si>
  <si>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</si>
  <si>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</si>
  <si>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</si>
  <si>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</si>
  <si>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</si>
  <si>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</si>
  <si>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</si>
  <si>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</si>
  <si>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</si>
  <si>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</si>
  <si>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</si>
  <si>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</si>
  <si>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</si>
  <si>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</si>
  <si>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</si>
  <si>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</si>
  <si>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</si>
  <si>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</si>
  <si>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</si>
  <si>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</si>
  <si>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</si>
  <si>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</si>
  <si>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</si>
  <si>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</si>
  <si>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</si>
  <si>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</si>
  <si>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</si>
  <si>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</si>
  <si>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</si>
  <si>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</si>
  <si>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</si>
  <si>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</si>
  <si>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</si>
  <si>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</si>
  <si>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</si>
  <si>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</si>
  <si>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</si>
  <si>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</si>
  <si>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</si>
  <si>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</si>
  <si>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</si>
  <si>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</si>
  <si>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</si>
  <si>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</si>
  <si>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</si>
  <si>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</si>
  <si>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</si>
  <si>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</si>
  <si>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</si>
  <si>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</si>
  <si>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</si>
  <si>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</si>
  <si>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</si>
  <si>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</si>
  <si>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</si>
  <si>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</si>
  <si>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</si>
  <si>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</si>
  <si>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</si>
  <si>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</si>
  <si>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</si>
  <si>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</si>
  <si>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</si>
  <si>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</si>
  <si>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</si>
  <si>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</si>
  <si>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</si>
  <si>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</si>
  <si>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</si>
  <si>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</si>
  <si>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</si>
  <si>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</si>
  <si>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</si>
  <si>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</si>
  <si>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</si>
  <si>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</si>
  <si>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</si>
  <si>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</si>
  <si>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</si>
  <si>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</si>
  <si>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</si>
  <si>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</si>
  <si>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</si>
  <si>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</si>
  <si>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</si>
  <si>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</si>
  <si>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</si>
  <si>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</si>
  <si>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</si>
  <si>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</si>
  <si>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</si>
  <si>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</si>
  <si>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</si>
  <si>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</si>
  <si>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</si>
  <si>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</si>
  <si>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</si>
  <si>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</si>
  <si>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</si>
  <si>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</si>
  <si>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</si>
  <si>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</si>
  <si>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</si>
  <si>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</si>
  <si>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</si>
  <si>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</si>
  <si>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</si>
  <si>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</si>
  <si>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</si>
  <si>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</si>
  <si>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</si>
  <si>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</si>
  <si>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</si>
  <si>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</si>
  <si>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</si>
  <si>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</si>
  <si>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</si>
  <si>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</si>
  <si>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</si>
  <si>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</si>
  <si>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</si>
  <si>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</si>
  <si>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</si>
  <si>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</si>
  <si>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</si>
  <si>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</si>
  <si>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</si>
  <si>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</si>
  <si>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</si>
  <si>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</si>
  <si>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</si>
  <si>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</si>
  <si>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</si>
  <si>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</si>
  <si>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</si>
  <si>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</si>
  <si>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</si>
  <si>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</si>
  <si>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</si>
  <si>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</si>
  <si>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</si>
  <si>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</si>
  <si>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</si>
  <si>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</si>
  <si>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</si>
  <si>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</si>
  <si>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</si>
  <si>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</si>
  <si>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</si>
  <si>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</si>
  <si>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</si>
  <si>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</si>
  <si>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</si>
  <si>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</si>
  <si>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</si>
  <si>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</si>
  <si>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</si>
  <si>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</si>
  <si>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</si>
  <si>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</si>
  <si>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</si>
  <si>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</si>
  <si>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</si>
  <si>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</si>
  <si>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</si>
  <si>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</si>
  <si>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</si>
  <si>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</si>
  <si>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</si>
  <si>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</si>
  <si>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</si>
  <si>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</si>
  <si>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</si>
  <si>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</si>
  <si>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</si>
  <si>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</si>
  <si>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</si>
  <si>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</si>
  <si>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</si>
  <si>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</si>
  <si>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</si>
  <si>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</si>
  <si>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</si>
  <si>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</si>
  <si>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</si>
  <si>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</si>
  <si>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</si>
  <si>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</si>
  <si>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</si>
  <si>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</si>
  <si>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</si>
  <si>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</si>
  <si>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</si>
  <si>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</si>
  <si>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</si>
  <si>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</si>
  <si>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</si>
  <si>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</si>
  <si>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</si>
  <si>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</si>
  <si>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</si>
  <si>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</si>
  <si>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</si>
  <si>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</si>
  <si>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</si>
  <si>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</si>
  <si>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</si>
  <si>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</si>
  <si>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</si>
  <si>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</si>
  <si>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</si>
  <si>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</si>
  <si>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</si>
  <si>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</si>
  <si>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</si>
  <si>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</si>
  <si>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</si>
  <si>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</si>
  <si>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</si>
  <si>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</si>
  <si>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</si>
  <si>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</si>
  <si>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</si>
  <si>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</si>
  <si>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</si>
  <si>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</si>
  <si>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</si>
  <si>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</si>
  <si>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</si>
  <si>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</si>
  <si>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</si>
  <si>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</si>
  <si>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</si>
  <si>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</si>
  <si>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</si>
  <si>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</si>
  <si>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</si>
  <si>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</si>
  <si>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</si>
  <si>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</si>
  <si>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</si>
  <si>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</si>
  <si>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</si>
  <si>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</si>
  <si>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</si>
  <si>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</si>
  <si>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</si>
  <si>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</si>
  <si>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</si>
  <si>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</si>
  <si>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</si>
  <si>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</si>
  <si>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</si>
  <si>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</si>
  <si>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</si>
  <si>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</si>
  <si>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</si>
  <si>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</si>
  <si>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</si>
  <si>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</si>
  <si>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</si>
  <si>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</si>
  <si>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</si>
  <si>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</si>
  <si>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</si>
  <si>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</si>
  <si>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</si>
  <si>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</si>
  <si>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</si>
  <si>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</si>
  <si>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</si>
  <si>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</si>
  <si>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</si>
  <si>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</si>
  <si>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</si>
  <si>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</si>
  <si>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</si>
  <si>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</si>
  <si>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</si>
  <si>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</si>
  <si>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</si>
  <si>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</si>
  <si>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</si>
  <si>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</si>
  <si>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</si>
  <si>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</si>
  <si>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</si>
  <si>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</si>
  <si>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</si>
  <si>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</si>
  <si>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</si>
  <si>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</si>
  <si>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</si>
  <si>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</si>
  <si>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</si>
  <si>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</si>
  <si>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</si>
  <si>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</si>
  <si>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</si>
  <si>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</si>
  <si>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</si>
  <si>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</si>
  <si>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</si>
  <si>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</si>
  <si>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</si>
  <si>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</si>
  <si>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</si>
  <si>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</si>
  <si>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</si>
  <si>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</si>
  <si>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</si>
  <si>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</si>
  <si>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</si>
  <si>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</si>
  <si>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</si>
  <si>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</si>
  <si>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</si>
  <si>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</si>
  <si>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</si>
  <si>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</si>
  <si>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</si>
  <si>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</si>
  <si>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</si>
  <si>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</si>
  <si>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</si>
  <si>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</si>
  <si>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</si>
  <si>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</si>
  <si>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</si>
  <si>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</si>
  <si>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</si>
  <si>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</si>
  <si>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</si>
  <si>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</si>
  <si>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</si>
  <si>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</si>
  <si>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</si>
  <si>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</si>
  <si>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</si>
  <si>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</si>
  <si>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</si>
  <si>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</si>
  <si>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</si>
  <si>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</si>
  <si>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</si>
  <si>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</si>
  <si>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</si>
  <si>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</si>
  <si>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</si>
  <si>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</si>
  <si>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</si>
  <si>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</si>
  <si>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</si>
  <si>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</si>
  <si>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</si>
  <si>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</si>
  <si>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</si>
  <si>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</si>
  <si>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</si>
  <si>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</si>
  <si>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</si>
  <si>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</si>
  <si>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</si>
  <si>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</si>
  <si>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</si>
  <si>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</si>
  <si>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</si>
  <si>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</si>
  <si>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</si>
  <si>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</si>
  <si>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</si>
  <si>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</si>
  <si>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</si>
  <si>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</si>
  <si>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</si>
  <si>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</si>
  <si>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</si>
  <si>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</si>
  <si>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</si>
  <si>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</si>
  <si>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</si>
  <si>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</si>
  <si>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</si>
  <si>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</si>
  <si>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</si>
  <si>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</si>
  <si>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</si>
  <si>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</si>
  <si>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</si>
  <si>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</si>
  <si>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</si>
  <si>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</si>
  <si>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</si>
  <si>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</si>
  <si>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</si>
  <si>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</si>
  <si>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</si>
  <si>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</si>
  <si>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</si>
  <si>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</si>
  <si>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</si>
  <si>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</si>
  <si>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</si>
  <si>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</si>
  <si>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</si>
  <si>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</si>
  <si>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</si>
  <si>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</si>
  <si>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</si>
  <si>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</si>
  <si>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</si>
  <si>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</si>
  <si>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</si>
  <si>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</si>
  <si>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</si>
  <si>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</si>
  <si>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</si>
  <si>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</si>
  <si>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</si>
  <si>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</si>
  <si>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</si>
  <si>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</si>
  <si>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</si>
  <si>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</si>
  <si>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</si>
  <si>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</si>
  <si>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</si>
  <si>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</si>
  <si>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</si>
  <si>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</si>
  <si>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</si>
  <si>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</si>
  <si>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</si>
  <si>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</si>
  <si>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</si>
  <si>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</si>
  <si>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</si>
  <si>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</si>
  <si>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</si>
  <si>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</si>
  <si>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</si>
  <si>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</si>
  <si>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</si>
  <si>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</si>
  <si>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</si>
  <si>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</si>
  <si>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</si>
  <si>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</si>
  <si>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</si>
  <si>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</si>
  <si>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</si>
  <si>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</si>
  <si>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</si>
  <si>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</si>
  <si>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</si>
  <si>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</si>
  <si>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</si>
  <si>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</si>
  <si>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</si>
  <si>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</si>
  <si>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</si>
  <si>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</si>
  <si>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</si>
  <si>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</si>
  <si>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</si>
  <si>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</si>
  <si>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</si>
  <si>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</si>
  <si>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</si>
  <si>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</si>
  <si>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</si>
  <si>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</si>
  <si>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</si>
  <si>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</si>
  <si>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</si>
  <si>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</si>
  <si>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</si>
  <si>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</si>
  <si>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</si>
  <si>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</si>
  <si>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</si>
  <si>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</si>
  <si>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</si>
  <si>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</si>
  <si>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</si>
  <si>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</si>
  <si>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</si>
  <si>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</si>
  <si>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</si>
  <si>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</si>
  <si>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</si>
  <si>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</si>
  <si>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</si>
  <si>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</si>
  <si>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</si>
  <si>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</si>
  <si>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</si>
  <si>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</si>
  <si>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</si>
  <si>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</si>
  <si>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</si>
  <si>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</si>
  <si>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</si>
  <si>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</si>
  <si>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</si>
  <si>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</si>
  <si>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</si>
  <si>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</si>
  <si>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</si>
  <si>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</si>
  <si>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</si>
  <si>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</si>
  <si>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</si>
  <si>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</si>
  <si>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</si>
  <si>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</si>
  <si>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</si>
  <si>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</si>
  <si>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</si>
  <si>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</si>
  <si>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</si>
  <si>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</si>
  <si>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</si>
  <si>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</si>
  <si>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</si>
  <si>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</si>
  <si>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</si>
  <si>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</si>
  <si>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</si>
  <si>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</si>
  <si>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</si>
  <si>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</si>
  <si>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</si>
  <si>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</si>
  <si>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</si>
  <si>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</si>
  <si>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</si>
  <si>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</si>
  <si>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</si>
  <si>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</si>
  <si>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</si>
  <si>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</si>
  <si>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</si>
  <si>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</si>
  <si>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</si>
  <si>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</si>
  <si>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</si>
  <si>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</si>
  <si>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</si>
  <si>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</si>
  <si>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</si>
  <si>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</si>
  <si>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</si>
  <si>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</si>
  <si>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</si>
  <si>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</si>
  <si>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</si>
  <si>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</si>
  <si>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</si>
  <si>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</si>
  <si>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</si>
  <si>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</si>
  <si>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</si>
  <si>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</si>
  <si>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</si>
  <si>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</si>
  <si>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</si>
  <si>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</si>
  <si>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</si>
  <si>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</si>
  <si>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</si>
  <si>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</si>
  <si>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</si>
  <si>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</si>
  <si>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</si>
  <si>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</si>
  <si>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</si>
  <si>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</si>
  <si>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</si>
  <si>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</si>
  <si>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</si>
  <si>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</si>
  <si>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</si>
  <si>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</si>
  <si>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</si>
  <si>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</si>
  <si>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</si>
  <si>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</si>
  <si>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</si>
  <si>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</si>
  <si>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</si>
  <si>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</si>
  <si>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</si>
  <si>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</si>
  <si>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</si>
  <si>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</si>
  <si>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</si>
  <si>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</si>
  <si>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</si>
  <si>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</si>
  <si>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</si>
  <si>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</si>
  <si>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</si>
  <si>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</si>
  <si>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</si>
  <si>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</si>
  <si>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</si>
  <si>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</si>
  <si>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</si>
  <si>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</si>
  <si>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</si>
  <si>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</si>
  <si>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</si>
  <si>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</si>
  <si>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</si>
  <si>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</si>
  <si>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</si>
  <si>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</si>
  <si>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</si>
  <si>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</si>
  <si>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</si>
  <si>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</si>
  <si>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</si>
  <si>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</si>
  <si>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</si>
  <si>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</si>
  <si>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</si>
  <si>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</si>
  <si>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</si>
  <si>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</si>
  <si>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</si>
  <si>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</si>
  <si>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</si>
  <si>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</si>
  <si>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</si>
  <si>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</si>
  <si>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</si>
  <si>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</si>
  <si>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</si>
  <si>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</si>
  <si>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</si>
  <si>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</si>
  <si>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</si>
  <si>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</si>
  <si>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</si>
  <si>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</si>
  <si>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</si>
  <si>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</si>
  <si>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</si>
  <si>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</si>
  <si>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</si>
  <si>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</si>
  <si>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</si>
  <si>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</si>
  <si>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</si>
  <si>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</si>
  <si>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</si>
  <si>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</si>
  <si>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</si>
  <si>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</si>
  <si>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</si>
  <si>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</si>
  <si>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</si>
  <si>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</si>
  <si>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</si>
  <si>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</si>
  <si>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</si>
  <si>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</si>
  <si>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</si>
  <si>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</si>
  <si>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</si>
  <si>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</si>
  <si>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</si>
  <si>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</si>
  <si>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</si>
  <si>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</si>
  <si>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</si>
  <si>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</si>
  <si>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</si>
  <si>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</si>
  <si>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</si>
  <si>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</si>
  <si>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</si>
  <si>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</si>
  <si>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</si>
  <si>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</si>
  <si>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</si>
  <si>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</si>
  <si>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</si>
  <si>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</si>
  <si>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</si>
  <si>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</si>
  <si>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</si>
  <si>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</si>
  <si>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</si>
  <si>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</si>
  <si>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</si>
  <si>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</si>
  <si>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</si>
  <si>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</si>
  <si>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</si>
  <si>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</si>
  <si>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</si>
  <si>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</si>
  <si>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</si>
  <si>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</si>
  <si>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</si>
  <si>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</si>
  <si>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</si>
  <si>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</si>
  <si>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</si>
  <si>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</si>
  <si>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</si>
  <si>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</si>
  <si>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</si>
  <si>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</si>
  <si>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</si>
  <si>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</si>
  <si>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</si>
  <si>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</si>
  <si>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</si>
  <si>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</si>
  <si>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</si>
  <si>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</si>
  <si>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</si>
  <si>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</si>
  <si>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</si>
  <si>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</si>
  <si>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</si>
  <si>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</si>
  <si>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</si>
  <si>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</si>
  <si>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</si>
  <si>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</si>
  <si>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</si>
  <si>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</si>
  <si>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</si>
  <si>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</si>
  <si>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</si>
  <si>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</si>
  <si>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</si>
  <si>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</si>
  <si>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</si>
  <si>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</si>
  <si>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</si>
  <si>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</si>
  <si>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</si>
  <si>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</si>
  <si>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</si>
  <si>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</si>
  <si>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</si>
  <si>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</si>
  <si>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</si>
  <si>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</si>
  <si>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</si>
  <si>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</si>
  <si>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</si>
  <si>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</si>
  <si>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</si>
  <si>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</si>
  <si>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</si>
  <si>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</si>
  <si>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</si>
  <si>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</si>
  <si>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</si>
  <si>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</si>
  <si>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</si>
  <si>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</si>
  <si>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</si>
  <si>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</si>
  <si>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</si>
  <si>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</si>
  <si>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</si>
  <si>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</si>
  <si>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</si>
  <si>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</si>
  <si>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</si>
  <si>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</si>
  <si>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</si>
  <si>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</si>
  <si>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</si>
  <si>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</si>
  <si>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</si>
  <si>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</si>
  <si>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</si>
  <si>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</si>
  <si>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</si>
  <si>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</si>
  <si>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</si>
  <si>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</si>
  <si>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</si>
  <si>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</si>
  <si>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</si>
  <si>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</si>
  <si>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</si>
  <si>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</si>
  <si>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</si>
  <si>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</si>
  <si>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</si>
  <si>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</si>
  <si>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</si>
  <si>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</si>
  <si>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</si>
  <si>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</si>
  <si>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</si>
  <si>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</si>
  <si>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</si>
  <si>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</si>
  <si>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</si>
  <si>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</si>
  <si>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</si>
  <si>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</si>
  <si>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</si>
  <si>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</si>
  <si>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</si>
  <si>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</si>
  <si>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</si>
  <si>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</si>
  <si>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</si>
  <si>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</si>
  <si>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</si>
  <si>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</si>
  <si>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</si>
  <si>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</si>
  <si>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</si>
  <si>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</si>
  <si>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</si>
  <si>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</si>
  <si>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</si>
  <si>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</si>
  <si>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</si>
  <si>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</si>
  <si>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</si>
  <si>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</si>
  <si>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</si>
  <si>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</si>
  <si>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</si>
  <si>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</si>
  <si>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</si>
  <si>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</si>
  <si>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</si>
  <si>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</si>
  <si>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</si>
  <si>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</si>
  <si>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</si>
  <si>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</si>
  <si>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</si>
  <si>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</si>
  <si>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</si>
  <si>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</si>
  <si>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</si>
  <si>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</si>
  <si>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</si>
  <si>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</si>
  <si>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</si>
  <si>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</si>
  <si>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</si>
  <si>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</si>
  <si>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</si>
  <si>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</si>
  <si>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</si>
  <si>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</si>
  <si>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</si>
  <si>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</si>
  <si>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</si>
  <si>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</si>
  <si>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</si>
  <si>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</si>
  <si>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</si>
  <si>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</si>
  <si>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</si>
  <si>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</si>
  <si>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</si>
  <si>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</si>
  <si>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</si>
  <si>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</si>
  <si>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</si>
  <si>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</si>
  <si>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</si>
  <si>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</si>
  <si>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</si>
  <si>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</si>
  <si>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</si>
  <si>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</si>
  <si>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</si>
  <si>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</si>
  <si>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</si>
  <si>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</si>
  <si>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</si>
  <si>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</si>
  <si>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</si>
  <si>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</si>
  <si>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</si>
  <si>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</si>
  <si>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</si>
  <si>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</si>
  <si>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</si>
  <si>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</si>
  <si>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</si>
  <si>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</si>
  <si>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</si>
  <si>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</si>
  <si>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</si>
  <si>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</si>
  <si>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</si>
  <si>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</si>
  <si>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</si>
  <si>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</si>
  <si>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</si>
  <si>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</si>
  <si>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</si>
  <si>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</si>
  <si>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</si>
  <si>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</si>
  <si>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</si>
  <si>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</si>
  <si>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</si>
  <si>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</si>
  <si>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</si>
  <si>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</si>
  <si>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</si>
  <si>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</si>
  <si>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</si>
  <si>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</si>
  <si>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</si>
  <si>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</si>
  <si>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</si>
  <si>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</si>
  <si>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</si>
  <si>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</si>
  <si>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</si>
  <si>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</si>
  <si>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</si>
  <si>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</si>
  <si>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</si>
  <si>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</si>
  <si>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</si>
  <si>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</si>
  <si>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</si>
  <si>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</si>
  <si>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</si>
  <si>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</si>
  <si>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</si>
  <si>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</si>
  <si>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</si>
  <si>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</si>
  <si>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</si>
  <si>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</si>
  <si>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</si>
  <si>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</si>
  <si>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</si>
  <si>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</si>
  <si>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</si>
  <si>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</si>
  <si>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</si>
  <si>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</si>
  <si>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</si>
  <si>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</si>
  <si>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</si>
  <si>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</si>
  <si>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</si>
  <si>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</si>
  <si>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</si>
  <si>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</si>
  <si>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</si>
  <si>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</si>
  <si>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</si>
  <si>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</si>
  <si>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</si>
  <si>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</si>
  <si>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</si>
  <si>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</si>
  <si>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</si>
  <si>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</si>
  <si>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</si>
  <si>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</si>
  <si>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</si>
  <si>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</si>
  <si>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</si>
  <si>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</si>
  <si>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</si>
  <si>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</si>
  <si>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</si>
  <si>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</si>
  <si>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</si>
  <si>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</si>
  <si>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</si>
  <si>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</si>
  <si>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</si>
  <si>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</si>
  <si>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</si>
  <si>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</si>
  <si>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</si>
  <si>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</si>
  <si>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</si>
  <si>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</si>
  <si>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</si>
  <si>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</si>
  <si>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</si>
  <si>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</si>
  <si>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</si>
  <si>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</si>
  <si>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</si>
  <si>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</si>
  <si>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</si>
  <si>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</si>
  <si>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</si>
  <si>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</si>
  <si>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</si>
  <si>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</si>
  <si>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</si>
  <si>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</si>
  <si>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</si>
  <si>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</si>
  <si>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</si>
  <si>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</si>
  <si>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</si>
  <si>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</si>
  <si>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</si>
  <si>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</si>
  <si>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</si>
  <si>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</si>
  <si>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</si>
  <si>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</si>
  <si>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</si>
  <si>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</si>
  <si>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</si>
  <si>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</si>
  <si>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</si>
  <si>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</si>
  <si>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</si>
  <si>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</si>
  <si>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</si>
  <si>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</si>
  <si>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</si>
  <si>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</si>
  <si>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</si>
  <si>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</si>
  <si>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</si>
  <si>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</si>
  <si>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</si>
  <si>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</si>
  <si>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</si>
  <si>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</si>
  <si>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</si>
  <si>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</si>
  <si>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</si>
  <si>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</si>
  <si>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</si>
  <si>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</si>
  <si>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</si>
  <si>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</si>
  <si>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</si>
  <si>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</si>
  <si>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</si>
  <si>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</si>
  <si>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</si>
  <si>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</si>
  <si>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</si>
  <si>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</si>
  <si>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</si>
  <si>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</si>
  <si>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</si>
  <si>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</si>
  <si>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</si>
  <si>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</si>
  <si>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</si>
  <si>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</si>
  <si>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</si>
  <si>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</si>
  <si>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</si>
  <si>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</si>
  <si>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</si>
  <si>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</si>
  <si>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</si>
  <si>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</si>
  <si>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</si>
  <si>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</si>
  <si>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</si>
  <si>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</si>
  <si>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</si>
  <si>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</si>
  <si>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</si>
  <si>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</si>
  <si>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</si>
  <si>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</si>
  <si>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</si>
  <si>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</si>
  <si>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</si>
  <si>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</si>
  <si>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</si>
  <si>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</si>
  <si>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</si>
  <si>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</si>
  <si>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</si>
  <si>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</si>
  <si>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</si>
  <si>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</si>
  <si>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</si>
  <si>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</si>
  <si>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</si>
  <si>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</si>
  <si>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</si>
  <si>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</si>
  <si>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</si>
  <si>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</si>
  <si>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</si>
  <si>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</si>
  <si>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</si>
  <si>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</si>
  <si>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</si>
  <si>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</si>
  <si>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</si>
  <si>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</si>
  <si>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</si>
  <si>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</si>
  <si>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</si>
  <si>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</si>
  <si>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</si>
  <si>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</si>
  <si>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</si>
  <si>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</si>
  <si>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</si>
  <si>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</si>
  <si>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</si>
  <si>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</si>
  <si>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</si>
  <si>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</si>
  <si>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</si>
  <si>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</si>
  <si>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</si>
  <si>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</si>
  <si>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</si>
  <si>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</si>
  <si>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</si>
  <si>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</si>
  <si>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</si>
  <si>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</si>
  <si>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</si>
  <si>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</si>
  <si>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</si>
  <si>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</si>
  <si>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</si>
  <si>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</si>
  <si>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</si>
  <si>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</si>
  <si>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</si>
  <si>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</si>
  <si>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</si>
  <si>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</si>
  <si>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</si>
  <si>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</si>
  <si>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</si>
  <si>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</si>
  <si>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</si>
  <si>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</si>
  <si>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</si>
  <si>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</si>
  <si>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</si>
  <si>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</si>
  <si>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</si>
  <si>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</si>
  <si>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</si>
  <si>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</si>
  <si>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</si>
  <si>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</si>
  <si>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</si>
  <si>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</si>
  <si>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</si>
  <si>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</si>
  <si>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</si>
  <si>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</si>
  <si>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</si>
  <si>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</si>
  <si>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</si>
  <si>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</si>
  <si>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</si>
  <si>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</si>
  <si>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</si>
  <si>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</si>
  <si>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</si>
  <si>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</si>
  <si>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</si>
  <si>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</si>
  <si>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</si>
  <si>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</si>
  <si>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</si>
  <si>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</si>
  <si>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</si>
  <si>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</si>
  <si>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</si>
  <si>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</si>
  <si>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</si>
  <si>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</si>
  <si>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</si>
  <si>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</si>
  <si>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</si>
  <si>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</si>
  <si>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</si>
  <si>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</si>
  <si>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</si>
  <si>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</si>
  <si>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</si>
  <si>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</si>
  <si>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</si>
  <si>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</si>
  <si>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</si>
  <si>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</si>
  <si>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</si>
  <si>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</si>
  <si>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</si>
  <si>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</si>
  <si>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</si>
  <si>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</si>
  <si>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</si>
  <si>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</si>
  <si>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</si>
  <si>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</si>
  <si>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</si>
  <si>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</si>
  <si>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</si>
  <si>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</si>
  <si>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</si>
  <si>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</si>
  <si>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</si>
  <si>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</si>
  <si>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</si>
  <si>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</si>
  <si>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</si>
  <si>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</si>
  <si>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</si>
  <si>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</si>
  <si>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</si>
  <si>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</si>
  <si>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</si>
  <si>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</si>
  <si>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</si>
  <si>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</si>
  <si>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</si>
  <si>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</si>
  <si>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</si>
  <si>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</si>
  <si>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</si>
  <si>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</si>
  <si>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</si>
  <si>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</si>
  <si>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</si>
  <si>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</si>
  <si>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</si>
  <si>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</si>
  <si>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</si>
  <si>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</si>
  <si>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</si>
  <si>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</si>
  <si>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</si>
  <si>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</si>
  <si>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</si>
  <si>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</si>
  <si>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</si>
  <si>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</si>
  <si>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</si>
  <si>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</si>
  <si>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</si>
  <si>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</si>
  <si>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</si>
  <si>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</si>
  <si>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</si>
  <si>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</si>
  <si>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</si>
  <si>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</si>
  <si>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</si>
  <si>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</si>
  <si>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</si>
  <si>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</si>
  <si>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</si>
  <si>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</si>
  <si>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</si>
  <si>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</si>
  <si>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</si>
  <si>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</si>
  <si>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</si>
  <si>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</si>
  <si>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</si>
  <si>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</si>
  <si>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</si>
  <si>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</si>
  <si>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</si>
  <si>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</si>
  <si>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</si>
  <si>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</si>
  <si>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</si>
  <si>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</si>
  <si>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</si>
  <si>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</si>
  <si>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</si>
  <si>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</si>
  <si>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</si>
  <si>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</si>
  <si>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</si>
  <si>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</si>
  <si>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</si>
  <si>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</si>
  <si>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</si>
  <si>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</si>
  <si>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</si>
  <si>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</si>
  <si>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</si>
  <si>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</si>
  <si>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</si>
  <si>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</si>
  <si>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</si>
  <si>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</si>
  <si>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</si>
  <si>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</si>
  <si>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</si>
  <si>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</si>
  <si>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</si>
  <si>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</si>
  <si>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</si>
  <si>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</si>
  <si>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</si>
  <si>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</si>
  <si>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</si>
  <si>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</si>
  <si>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</si>
  <si>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</si>
  <si>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</si>
  <si>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</si>
  <si>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</si>
  <si>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</si>
  <si>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</si>
  <si>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</si>
  <si>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</si>
  <si>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</si>
  <si>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</si>
  <si>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</si>
  <si>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</si>
  <si>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</si>
  <si>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</si>
  <si>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</si>
  <si>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</si>
  <si>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</si>
  <si>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</si>
  <si>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</si>
  <si>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</si>
  <si>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</si>
  <si>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</si>
  <si>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</si>
  <si>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</si>
  <si>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</si>
  <si>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</si>
  <si>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</si>
  <si>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</si>
  <si>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</si>
  <si>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</si>
  <si>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</si>
  <si>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</si>
  <si>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</si>
  <si>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</si>
  <si>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</si>
  <si>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</si>
  <si>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</si>
  <si>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</si>
  <si>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</si>
  <si>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</si>
  <si>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</si>
  <si>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</si>
  <si>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</si>
  <si>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</si>
  <si>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</si>
  <si>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</si>
  <si>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</si>
  <si>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</si>
  <si>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</si>
  <si>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</si>
  <si>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</si>
  <si>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</si>
  <si>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</si>
  <si>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</si>
  <si>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</si>
  <si>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</si>
  <si>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</si>
  <si>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</si>
  <si>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</si>
  <si>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</si>
  <si>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</si>
  <si>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</si>
  <si>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</si>
  <si>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</si>
  <si>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</si>
  <si>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</si>
  <si>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</si>
  <si>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</si>
  <si>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</si>
  <si>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</si>
  <si>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</si>
  <si>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</si>
  <si>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</si>
  <si>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</si>
  <si>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</si>
  <si>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</si>
  <si>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</si>
  <si>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</si>
  <si>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</si>
  <si>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</si>
  <si>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</si>
  <si>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</si>
  <si>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</si>
  <si>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</si>
  <si>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</si>
  <si>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</si>
  <si>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</si>
  <si>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</si>
  <si>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</si>
  <si>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</si>
  <si>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</si>
  <si>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</si>
  <si>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</si>
  <si>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</si>
  <si>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</si>
  <si>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</si>
  <si>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</si>
  <si>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</si>
  <si>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</si>
  <si>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</si>
  <si>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</si>
  <si>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</si>
  <si>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</si>
  <si>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</si>
  <si>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</si>
  <si>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</si>
  <si>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</si>
  <si>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</si>
  <si>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</si>
  <si>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</si>
  <si>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</si>
  <si>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</si>
  <si>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</si>
  <si>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</si>
  <si>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</si>
  <si>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</si>
  <si>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</si>
  <si>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</si>
  <si>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</si>
  <si>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</si>
  <si>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</si>
  <si>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</si>
  <si>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</si>
  <si>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</si>
  <si>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</si>
  <si>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</si>
  <si>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</si>
  <si>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</si>
  <si>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</si>
  <si>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</si>
  <si>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</si>
  <si>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</si>
  <si>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</si>
  <si>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</si>
  <si>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</si>
  <si>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</si>
  <si>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</si>
  <si>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</si>
  <si>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</si>
  <si>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</si>
  <si>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</si>
  <si>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</si>
  <si>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</si>
  <si>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</si>
  <si>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</si>
  <si>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</si>
  <si>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</si>
  <si>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</si>
  <si>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</si>
  <si>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</si>
  <si>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</si>
  <si>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</si>
  <si>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</si>
  <si>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</si>
  <si>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</si>
  <si>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</si>
  <si>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</si>
  <si>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</si>
  <si>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</si>
  <si>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</si>
  <si>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</si>
  <si>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</si>
  <si>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</si>
  <si>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</si>
  <si>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</si>
  <si>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</si>
  <si>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</si>
  <si>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</si>
  <si>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</si>
  <si>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</si>
  <si>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</si>
  <si>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</si>
  <si>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</si>
  <si>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</si>
  <si>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</si>
  <si>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</si>
  <si>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</si>
  <si>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</si>
  <si>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</si>
  <si>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</si>
  <si>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</si>
  <si>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</si>
  <si>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</si>
  <si>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</si>
  <si>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</si>
  <si>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</si>
  <si>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</si>
  <si>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</si>
  <si>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</si>
  <si>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</si>
  <si>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</si>
  <si>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</si>
  <si>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</si>
  <si>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</si>
  <si>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</si>
  <si>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</si>
  <si>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</si>
  <si>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</si>
  <si>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</si>
  <si>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</si>
  <si>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</si>
  <si>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</si>
  <si>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</si>
  <si>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</si>
  <si>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</si>
  <si>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</si>
  <si>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</si>
  <si>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</si>
  <si>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</si>
  <si>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</si>
  <si>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</si>
  <si>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</si>
  <si>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</si>
  <si>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</si>
  <si>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</si>
  <si>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</si>
  <si>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</si>
  <si>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</si>
  <si>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</si>
  <si>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</si>
  <si>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</si>
  <si>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</si>
  <si>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</si>
  <si>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</si>
  <si>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</si>
  <si>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</si>
  <si>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</si>
  <si>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</si>
  <si>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</si>
  <si>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</si>
  <si>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</si>
  <si>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</si>
  <si>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</si>
  <si>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</si>
  <si>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</si>
  <si>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</si>
  <si>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</si>
  <si>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</si>
  <si>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</si>
  <si>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</si>
  <si>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</si>
  <si>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</si>
  <si>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</si>
  <si>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</si>
  <si>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</si>
  <si>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</si>
  <si>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</si>
  <si>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</si>
  <si>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</si>
  <si>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</si>
  <si>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</si>
  <si>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</si>
  <si>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</si>
  <si>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</si>
  <si>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</si>
  <si>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</si>
  <si>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</si>
  <si>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</si>
  <si>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</si>
  <si>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</si>
  <si>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</si>
  <si>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</si>
  <si>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</si>
  <si>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</si>
  <si>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</si>
  <si>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</si>
  <si>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</si>
  <si>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</si>
  <si>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</si>
  <si>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</si>
  <si>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</si>
  <si>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</si>
  <si>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</si>
  <si>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</si>
  <si>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</si>
  <si>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</si>
  <si>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</si>
  <si>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</si>
  <si>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</si>
  <si>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</si>
  <si>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</si>
  <si>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</si>
  <si>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</si>
  <si>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</si>
  <si>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</si>
  <si>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</si>
  <si>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</si>
  <si>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</si>
  <si>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</si>
  <si>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</si>
  <si>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</si>
  <si>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</si>
  <si>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</si>
  <si>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</si>
  <si>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</si>
  <si>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</si>
  <si>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</si>
  <si>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</si>
  <si>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</si>
  <si>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</si>
  <si>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</si>
  <si>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</si>
  <si>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</si>
  <si>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</si>
  <si>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</si>
  <si>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</si>
  <si>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</si>
  <si>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</si>
  <si>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</si>
  <si>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</si>
  <si>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</si>
  <si>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</si>
  <si>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</si>
  <si>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</si>
  <si>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</si>
  <si>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</si>
  <si>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</si>
  <si>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</si>
  <si>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</si>
  <si>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</si>
  <si>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</si>
  <si>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</si>
  <si>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</si>
  <si>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</si>
  <si>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</si>
  <si>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</si>
  <si>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</si>
  <si>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</si>
  <si>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</si>
  <si>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</si>
  <si>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</si>
  <si>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</si>
  <si>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</si>
  <si>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</si>
  <si>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</si>
  <si>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</si>
  <si>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</si>
  <si>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</si>
  <si>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</si>
  <si>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</si>
  <si>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</si>
  <si>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</si>
  <si>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</si>
  <si>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</si>
  <si>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</si>
  <si>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</si>
  <si>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</si>
  <si>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</si>
  <si>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</si>
  <si>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</si>
  <si>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</si>
  <si>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</si>
  <si>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</si>
  <si>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</si>
  <si>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</si>
  <si>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</si>
  <si>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</si>
  <si>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</si>
  <si>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</si>
  <si>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</si>
  <si>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</si>
  <si>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</si>
  <si>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</si>
  <si>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</si>
  <si>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</si>
  <si>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</si>
  <si>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</si>
  <si>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</si>
  <si>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</si>
  <si>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</si>
  <si>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</si>
  <si>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</si>
  <si>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</si>
  <si>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</si>
  <si>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</si>
  <si>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</si>
  <si>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</si>
  <si>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</si>
  <si>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</si>
  <si>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</si>
  <si>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</si>
  <si>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</si>
  <si>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</si>
  <si>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</si>
  <si>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</si>
  <si>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</si>
  <si>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</si>
  <si>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</si>
  <si>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</si>
  <si>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</si>
  <si>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</si>
  <si>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</si>
  <si>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</si>
  <si>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</si>
  <si>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</si>
  <si>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</si>
  <si>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</si>
  <si>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</si>
  <si>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</si>
  <si>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</si>
  <si>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</si>
  <si>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</si>
  <si>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</si>
  <si>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</si>
  <si>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</si>
  <si>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</si>
  <si>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</si>
  <si>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</si>
  <si>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</si>
  <si>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</si>
  <si>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</si>
  <si>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</si>
  <si>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</si>
  <si>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</si>
  <si>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</si>
  <si>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</si>
  <si>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</si>
  <si>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</si>
  <si>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</si>
  <si>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</si>
  <si>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</si>
  <si>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</si>
  <si>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</si>
  <si>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</si>
  <si>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</si>
  <si>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</si>
  <si>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</si>
  <si>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</si>
  <si>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</si>
  <si>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</si>
  <si>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</si>
  <si>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</si>
  <si>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</si>
  <si>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</si>
  <si>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</si>
  <si>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</si>
  <si>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</si>
  <si>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</si>
  <si>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</si>
  <si>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</si>
  <si>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</si>
  <si>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</si>
  <si>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</si>
  <si>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</si>
  <si>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</si>
  <si>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</si>
  <si>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</si>
  <si>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</si>
  <si>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</si>
  <si>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</si>
  <si>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</si>
  <si>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</si>
  <si>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</si>
  <si>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</si>
  <si>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</si>
  <si>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</si>
  <si>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</si>
  <si>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</si>
  <si>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</si>
  <si>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</si>
  <si>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</si>
  <si>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</si>
  <si>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</si>
  <si>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</si>
  <si>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</si>
  <si>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</si>
  <si>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</si>
  <si>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</si>
  <si>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</si>
  <si>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</si>
  <si>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</si>
  <si>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</si>
  <si>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</si>
  <si>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</si>
  <si>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</si>
  <si>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</si>
  <si>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</si>
  <si>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</si>
  <si>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</si>
  <si>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</si>
  <si>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</si>
  <si>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</si>
  <si>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</si>
  <si>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</si>
  <si>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</si>
  <si>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</si>
  <si>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</si>
  <si>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</si>
  <si>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</si>
  <si>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</si>
  <si>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</si>
  <si>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</si>
  <si>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</si>
  <si>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</si>
  <si>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</si>
  <si>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</si>
  <si>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</si>
  <si>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</si>
  <si>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</si>
  <si>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</si>
  <si>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</si>
  <si>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</si>
  <si>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</si>
  <si>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</si>
  <si>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</si>
  <si>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</si>
  <si>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</si>
  <si>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</si>
  <si>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</si>
  <si>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</si>
  <si>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</si>
  <si>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</si>
  <si>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</si>
  <si>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</si>
  <si>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</si>
  <si>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</si>
  <si>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</si>
  <si>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</si>
  <si>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</si>
  <si>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</si>
  <si>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</si>
  <si>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</si>
  <si>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</si>
  <si>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</si>
  <si>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</si>
  <si>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</si>
  <si>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</si>
  <si>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</si>
  <si>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</si>
  <si>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</si>
  <si>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</si>
  <si>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</si>
  <si>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</si>
  <si>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</si>
  <si>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</si>
  <si>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</si>
  <si>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</si>
  <si>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</si>
  <si>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</si>
  <si>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</si>
  <si>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</si>
  <si>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</si>
  <si>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</si>
  <si>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</si>
  <si>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</si>
  <si>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</si>
  <si>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</si>
  <si>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</si>
  <si>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</si>
  <si>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</si>
  <si>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</si>
  <si>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</si>
  <si>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</si>
  <si>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</si>
  <si>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</si>
  <si>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</si>
  <si>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</si>
  <si>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</si>
  <si>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</si>
  <si>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</si>
  <si>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</si>
  <si>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</si>
  <si>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</si>
  <si>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</si>
  <si>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</si>
  <si>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</si>
  <si>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</si>
  <si>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</si>
  <si>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</si>
  <si>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</si>
  <si>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</si>
  <si>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</si>
  <si>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</si>
  <si>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</si>
  <si>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</si>
  <si>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</si>
  <si>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</si>
  <si>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</si>
  <si>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</si>
  <si>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</si>
  <si>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</si>
  <si>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</si>
  <si>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</si>
  <si>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</si>
  <si>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</si>
  <si>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</si>
  <si>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</si>
  <si>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</si>
  <si>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</si>
  <si>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</si>
  <si>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</si>
  <si>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</si>
  <si>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</si>
  <si>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</si>
  <si>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</si>
  <si>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</si>
  <si>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</si>
  <si>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</si>
  <si>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</si>
  <si>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</si>
  <si>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</si>
  <si>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</si>
  <si>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</si>
  <si>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</si>
  <si>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</si>
  <si>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</si>
  <si>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</si>
  <si>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</si>
  <si>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</si>
  <si>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</si>
  <si>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</si>
  <si>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</si>
  <si>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</si>
  <si>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</si>
  <si>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</si>
  <si>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</si>
  <si>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</si>
  <si>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</si>
  <si>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</si>
  <si>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</si>
  <si>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</si>
  <si>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</si>
  <si>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</si>
  <si>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</si>
  <si>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</si>
  <si>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</si>
  <si>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</si>
  <si>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</si>
  <si>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</si>
  <si>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</si>
  <si>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</si>
  <si>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</si>
  <si>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</si>
  <si>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</si>
  <si>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</si>
  <si>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</si>
  <si>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</si>
  <si>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</si>
  <si>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</si>
  <si>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</si>
  <si>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</si>
  <si>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</si>
  <si>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</si>
  <si>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</si>
  <si>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</si>
  <si>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</si>
  <si>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</si>
  <si>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</si>
  <si>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</si>
  <si>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</si>
  <si>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</si>
  <si>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</si>
  <si>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</si>
  <si>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</si>
  <si>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</si>
  <si>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</si>
  <si>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</si>
  <si>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</si>
  <si>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</si>
  <si>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</si>
  <si>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</si>
  <si>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</si>
  <si>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</si>
  <si>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</si>
  <si>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</si>
  <si>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</si>
  <si>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</si>
  <si>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</si>
  <si>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</si>
  <si>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</si>
  <si>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</si>
  <si>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</si>
  <si>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</si>
  <si>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</si>
  <si>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</si>
  <si>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</si>
  <si>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</si>
  <si>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</si>
  <si>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</si>
  <si>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</si>
  <si>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</si>
  <si>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</si>
  <si>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</si>
  <si>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</si>
  <si>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</si>
  <si>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</si>
  <si>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</si>
  <si>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</si>
  <si>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</si>
  <si>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</si>
  <si>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</si>
  <si>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</si>
  <si>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</si>
  <si>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</si>
  <si>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</si>
  <si>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</si>
  <si>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</si>
  <si>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</si>
  <si>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</si>
  <si>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</si>
  <si>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</si>
  <si>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</si>
  <si>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</si>
  <si>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</si>
  <si>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</si>
  <si>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</si>
  <si>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</si>
  <si>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</si>
  <si>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</si>
  <si>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</si>
  <si>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</si>
  <si>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</si>
  <si>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</si>
  <si>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</si>
  <si>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</si>
  <si>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</si>
  <si>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</si>
  <si>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</si>
  <si>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</si>
  <si>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</si>
  <si>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</si>
  <si>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</si>
  <si>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</si>
  <si>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</si>
  <si>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</si>
  <si>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</si>
  <si>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</si>
  <si>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</si>
  <si>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</si>
  <si>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</si>
  <si>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</si>
  <si>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</si>
  <si>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</si>
  <si>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</si>
  <si>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</si>
  <si>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</si>
  <si>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</si>
  <si>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</si>
  <si>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</si>
  <si>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</si>
  <si>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</si>
  <si>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</si>
  <si>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</si>
  <si>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</si>
  <si>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</si>
  <si>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</si>
  <si>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</si>
  <si>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</si>
  <si>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</si>
  <si>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</si>
  <si>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</si>
  <si>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</si>
  <si>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</si>
  <si>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</si>
  <si>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</si>
  <si>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</si>
  <si>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</si>
  <si>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</si>
  <si>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</si>
  <si>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</si>
  <si>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</si>
  <si>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</si>
  <si>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</si>
  <si>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</si>
  <si>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</si>
  <si>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</si>
  <si>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</si>
  <si>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</si>
  <si>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</si>
  <si>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</si>
  <si>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</si>
  <si>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</si>
  <si>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</si>
  <si>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</si>
  <si>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</si>
  <si>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</si>
  <si>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</si>
  <si>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</si>
  <si>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</si>
  <si>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</si>
  <si>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</si>
  <si>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</si>
  <si>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</si>
  <si>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</si>
  <si>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</si>
  <si>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</si>
  <si>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</si>
  <si>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</si>
  <si>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</si>
  <si>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</si>
  <si>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</si>
  <si>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</si>
  <si>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</si>
  <si>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</si>
  <si>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</si>
  <si>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</si>
  <si>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</si>
  <si>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</si>
  <si>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</si>
  <si>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</si>
  <si>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</si>
  <si>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</si>
  <si>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</si>
  <si>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</si>
  <si>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</si>
  <si>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</si>
  <si>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</si>
  <si>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</si>
  <si>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</si>
  <si>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</si>
  <si>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</si>
  <si>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</si>
  <si>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</si>
  <si>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</si>
  <si>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</si>
  <si>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</si>
  <si>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</si>
  <si>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</si>
  <si>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</si>
  <si>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</si>
  <si>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</si>
  <si>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</si>
  <si>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</si>
  <si>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</si>
  <si>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</si>
  <si>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</si>
  <si>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</si>
  <si>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</si>
  <si>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</si>
  <si>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</si>
  <si>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</si>
  <si>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</si>
  <si>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</si>
  <si>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</si>
  <si>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</si>
  <si>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</si>
  <si>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</si>
  <si>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</si>
  <si>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</si>
  <si>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</si>
  <si>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</si>
  <si>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</si>
  <si>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</si>
  <si>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</si>
  <si>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</si>
  <si>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</si>
  <si>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</si>
  <si>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</si>
  <si>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</si>
  <si>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</si>
  <si>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</si>
  <si>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</si>
  <si>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</si>
  <si>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</si>
  <si>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</si>
  <si>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</si>
  <si>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</si>
  <si>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</si>
  <si>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</si>
  <si>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</si>
  <si>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</si>
  <si>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</si>
  <si>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</si>
  <si>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</si>
  <si>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</si>
  <si>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</si>
  <si>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</si>
  <si>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</si>
  <si>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</si>
  <si>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</si>
  <si>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</si>
  <si>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</si>
  <si>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</si>
  <si>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</si>
  <si>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</si>
  <si>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</si>
  <si>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</si>
  <si>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</si>
  <si>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</si>
  <si>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</si>
  <si>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</si>
  <si>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</si>
  <si>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</si>
  <si>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</si>
  <si>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</si>
  <si>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</si>
  <si>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</si>
  <si>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</si>
  <si>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</si>
  <si>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</si>
  <si>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</si>
  <si>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</si>
  <si>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</si>
  <si>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</si>
  <si>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</si>
  <si>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</si>
  <si>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</si>
  <si>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</si>
  <si>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</si>
  <si>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</si>
  <si>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</si>
  <si>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</si>
  <si>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</si>
  <si>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</si>
  <si>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</si>
  <si>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</si>
  <si>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</si>
  <si>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</si>
  <si>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</si>
  <si>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</si>
  <si>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</si>
  <si>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</si>
  <si>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</si>
  <si>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</si>
  <si>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</si>
  <si>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</si>
  <si>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</si>
  <si>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</si>
  <si>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</si>
  <si>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</si>
  <si>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</si>
  <si>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</si>
  <si>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</si>
  <si>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</si>
  <si>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</si>
  <si>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</si>
  <si>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</si>
  <si>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</si>
  <si>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</si>
  <si>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</si>
  <si>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</si>
  <si>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</si>
  <si>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</si>
  <si>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</si>
  <si>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</si>
  <si>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</si>
  <si>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</si>
  <si>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</si>
  <si>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</si>
  <si>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</si>
  <si>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</si>
  <si>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</si>
  <si>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</si>
  <si>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</si>
  <si>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</si>
  <si>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</si>
  <si>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</si>
  <si>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</si>
  <si>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</si>
  <si>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</si>
  <si>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</si>
  <si>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</si>
  <si>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</si>
  <si>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</si>
  <si>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</si>
  <si>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</si>
  <si>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</si>
  <si>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</si>
  <si>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</si>
  <si>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</si>
  <si>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</si>
  <si>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</si>
  <si>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</si>
  <si>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</si>
  <si>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</si>
  <si>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</si>
  <si>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</si>
  <si>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</si>
  <si>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</si>
  <si>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</si>
  <si>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</si>
  <si>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</si>
  <si>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</si>
  <si>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</si>
  <si>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</si>
  <si>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</si>
  <si>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</si>
  <si>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</si>
  <si>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</si>
  <si>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</si>
  <si>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</si>
  <si>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</si>
  <si>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</si>
  <si>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</si>
  <si>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</si>
  <si>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</si>
  <si>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</si>
  <si>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</si>
  <si>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</si>
  <si>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</si>
  <si>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</si>
  <si>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</si>
  <si>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</si>
  <si>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</si>
  <si>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</si>
  <si>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</si>
  <si>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</si>
  <si>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</si>
  <si>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</si>
  <si>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</si>
  <si>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</si>
  <si>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</si>
  <si>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</si>
  <si>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</si>
  <si>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</si>
  <si>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</si>
  <si>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</si>
  <si>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</si>
  <si>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</si>
  <si>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</si>
  <si>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</si>
  <si>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</si>
  <si>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</si>
  <si>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</si>
  <si>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</si>
  <si>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</si>
  <si>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</si>
  <si>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</si>
  <si>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</si>
  <si>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</si>
  <si>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</si>
  <si>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</si>
  <si>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</si>
  <si>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</si>
  <si>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</si>
  <si>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</si>
  <si>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</si>
  <si>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</si>
  <si>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</si>
  <si>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</si>
  <si>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</si>
  <si>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</si>
  <si>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</si>
  <si>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</si>
  <si>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</si>
  <si>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</si>
  <si>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</si>
  <si>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</si>
  <si>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</si>
  <si>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</si>
  <si>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</si>
  <si>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</si>
  <si>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</si>
  <si>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</si>
  <si>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</si>
  <si>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</si>
  <si>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</si>
  <si>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</si>
  <si>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</si>
  <si>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</si>
  <si>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</si>
  <si>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</si>
  <si>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</si>
  <si>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</si>
  <si>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</si>
  <si>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</si>
  <si>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</si>
  <si>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</si>
  <si>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</si>
  <si>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</si>
  <si>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</si>
  <si>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</si>
  <si>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</si>
  <si>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</si>
  <si>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</si>
  <si>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</si>
  <si>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</si>
  <si>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</si>
  <si>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</si>
  <si>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</si>
  <si>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</si>
  <si>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</si>
  <si>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</si>
  <si>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</si>
  <si>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</si>
  <si>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</si>
  <si>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</si>
  <si>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</si>
  <si>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</si>
  <si>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</si>
  <si>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</si>
  <si>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</si>
  <si>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</si>
  <si>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</si>
  <si>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</si>
  <si>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</si>
  <si>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</si>
  <si>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</si>
  <si>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</si>
  <si>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</si>
  <si>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</si>
  <si>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</si>
  <si>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</si>
  <si>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</si>
  <si>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</si>
  <si>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</si>
  <si>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</si>
  <si>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</si>
  <si>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</si>
  <si>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</si>
  <si>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</si>
  <si>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</si>
  <si>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</si>
  <si>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</si>
  <si>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</si>
  <si>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</si>
  <si>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</si>
  <si>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</si>
  <si>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</si>
  <si>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</si>
  <si>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</si>
  <si>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</si>
  <si>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</si>
  <si>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</si>
  <si>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</si>
  <si>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</si>
  <si>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</si>
  <si>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</si>
  <si>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</si>
  <si>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</si>
  <si>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</si>
  <si>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</si>
  <si>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</si>
  <si>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</si>
  <si>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</si>
  <si>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</si>
  <si>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</si>
  <si>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</si>
  <si>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</si>
  <si>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</si>
  <si>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</si>
  <si>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</si>
  <si>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</si>
  <si>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</si>
  <si>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</si>
  <si>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</si>
  <si>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</si>
  <si>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</si>
  <si>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</si>
  <si>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</si>
  <si>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</si>
  <si>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</si>
  <si>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</si>
  <si>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</si>
  <si>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</si>
  <si>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</si>
  <si>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</si>
  <si>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</si>
  <si>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</si>
  <si>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</si>
  <si>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</si>
  <si>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</si>
  <si>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</si>
  <si>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</si>
  <si>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</si>
  <si>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</si>
  <si>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</si>
  <si>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</si>
  <si>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</si>
  <si>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</si>
  <si>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</si>
  <si>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</si>
  <si>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</si>
  <si>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</si>
  <si>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</si>
  <si>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</si>
  <si>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</si>
  <si>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</si>
  <si>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</si>
  <si>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</si>
  <si>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</si>
  <si>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</si>
  <si>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</si>
  <si>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</si>
  <si>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</si>
  <si>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</si>
  <si>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</si>
  <si>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</si>
  <si>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</si>
  <si>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</si>
  <si>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</si>
  <si>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</si>
  <si>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</si>
  <si>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</si>
  <si>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</si>
  <si>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</si>
  <si>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</si>
  <si>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</si>
  <si>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</si>
  <si>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</si>
  <si>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</si>
  <si>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</si>
  <si>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</si>
  <si>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</si>
  <si>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</si>
  <si>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</si>
  <si>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</si>
  <si>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</si>
  <si>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</si>
  <si>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</si>
  <si>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</si>
  <si>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</si>
  <si>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</si>
  <si>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</si>
  <si>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</si>
  <si>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</si>
  <si>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</si>
  <si>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</si>
  <si>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</si>
  <si>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</si>
  <si>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</si>
  <si>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</si>
  <si>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</si>
  <si>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</si>
  <si>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</si>
  <si>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</si>
  <si>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</si>
  <si>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</si>
  <si>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</si>
  <si>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</si>
  <si>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</si>
  <si>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</si>
  <si>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</si>
  <si>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</si>
  <si>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</si>
  <si>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</si>
  <si>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</si>
  <si>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</si>
  <si>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</si>
  <si>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</si>
  <si>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</si>
  <si>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</si>
  <si>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</si>
  <si>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</si>
  <si>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</si>
  <si>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</si>
  <si>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</si>
  <si>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</si>
  <si>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</si>
  <si>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</si>
  <si>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</si>
  <si>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</si>
  <si>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</si>
  <si>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</si>
  <si>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</si>
  <si>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</si>
  <si>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</si>
  <si>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</si>
  <si>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</si>
  <si>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</si>
  <si>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</si>
  <si>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</si>
  <si>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</si>
  <si>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</si>
  <si>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</si>
  <si>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</si>
  <si>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</si>
  <si>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</si>
  <si>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</si>
  <si>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</si>
  <si>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</si>
  <si>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</si>
  <si>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</si>
  <si>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</si>
  <si>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</si>
  <si>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</si>
  <si>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</si>
  <si>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</si>
  <si>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</si>
  <si>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</si>
  <si>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</si>
  <si>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</si>
  <si>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</si>
  <si>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</si>
  <si>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</si>
  <si>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</si>
  <si>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</si>
  <si>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</si>
  <si>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</si>
  <si>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</si>
  <si>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</si>
  <si>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</si>
  <si>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</si>
  <si>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</si>
  <si>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</si>
  <si>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</si>
  <si>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</si>
  <si>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</si>
  <si>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</si>
  <si>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</si>
  <si>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</si>
  <si>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</si>
  <si>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</si>
  <si>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</si>
  <si>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</si>
  <si>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</si>
  <si>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</si>
  <si>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</si>
  <si>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</si>
  <si>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</si>
  <si>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</si>
  <si>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</si>
  <si>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</si>
  <si>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</si>
  <si>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</si>
  <si>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</si>
  <si>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</si>
  <si>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</si>
  <si>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</si>
  <si>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</si>
  <si>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</si>
  <si>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</si>
  <si>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</si>
  <si>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</si>
  <si>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</si>
  <si>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</si>
  <si>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</si>
  <si>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</si>
  <si>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</si>
  <si>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</si>
  <si>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</si>
  <si>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</si>
  <si>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</si>
  <si>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</si>
  <si>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</si>
  <si>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</si>
  <si>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</si>
  <si>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</si>
  <si>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</si>
  <si>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</si>
  <si>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</si>
  <si>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</si>
  <si>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</si>
  <si>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</si>
  <si>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</si>
  <si>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</si>
  <si>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</si>
  <si>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</si>
  <si>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</si>
  <si>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</si>
  <si>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</si>
  <si>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</si>
  <si>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</si>
  <si>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</si>
  <si>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</si>
  <si>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</si>
  <si>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</si>
  <si>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</si>
  <si>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</si>
  <si>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</si>
  <si>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</si>
  <si>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</si>
  <si>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</si>
  <si>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</si>
  <si>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</si>
  <si>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</si>
  <si>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</si>
  <si>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</si>
  <si>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</si>
  <si>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</si>
  <si>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</si>
  <si>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</si>
  <si>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</si>
  <si>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</si>
  <si>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</si>
  <si>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</si>
  <si>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</si>
  <si>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</si>
  <si>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</si>
  <si>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</si>
  <si>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</si>
  <si>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</si>
  <si>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</si>
  <si>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</si>
  <si>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</si>
  <si>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</si>
  <si>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</si>
  <si>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</si>
  <si>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</si>
  <si>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</si>
  <si>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</si>
  <si>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</si>
  <si>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</si>
  <si>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</si>
  <si>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</si>
  <si>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</si>
  <si>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</si>
  <si>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</si>
  <si>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</si>
  <si>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</si>
  <si>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</si>
  <si>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</si>
  <si>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</si>
  <si>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</si>
  <si>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</si>
  <si>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</si>
  <si>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</si>
  <si>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</si>
  <si>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</si>
  <si>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</si>
  <si>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</si>
  <si>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</si>
  <si>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</si>
  <si>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</si>
  <si>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</si>
  <si>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</si>
  <si>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</si>
  <si>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</si>
  <si>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</si>
  <si>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</si>
  <si>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</si>
  <si>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</si>
  <si>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</si>
  <si>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</si>
  <si>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</si>
  <si>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</si>
  <si>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</si>
  <si>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</si>
  <si>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</si>
  <si>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</si>
  <si>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</si>
  <si>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</si>
  <si>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</si>
  <si>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</si>
  <si>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</si>
  <si>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</si>
  <si>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</si>
  <si>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</si>
  <si>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</si>
  <si>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</si>
  <si>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</si>
  <si>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</si>
  <si>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</si>
  <si>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</si>
  <si>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</si>
  <si>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</si>
  <si>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</si>
  <si>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</si>
  <si>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</si>
  <si>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</si>
  <si>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</si>
  <si>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</si>
  <si>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</si>
  <si>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</si>
  <si>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</si>
  <si>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</si>
  <si>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</si>
  <si>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</si>
  <si>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</si>
  <si>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</si>
  <si>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</si>
  <si>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</si>
  <si>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</si>
  <si>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</si>
  <si>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</si>
  <si>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</si>
  <si>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</si>
  <si>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</si>
  <si>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</si>
  <si>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</si>
  <si>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</si>
  <si>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</si>
  <si>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</si>
  <si>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</si>
  <si>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</si>
  <si>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</si>
  <si>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</si>
  <si>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</si>
  <si>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</si>
  <si>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</si>
  <si>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</si>
  <si>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</si>
  <si>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</si>
  <si>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</si>
  <si>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</si>
  <si>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</si>
  <si>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</si>
  <si>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</si>
  <si>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</si>
  <si>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</si>
  <si>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</si>
  <si>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</si>
  <si>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</si>
  <si>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</si>
  <si>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</si>
  <si>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</si>
  <si>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</si>
  <si>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</si>
  <si>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</si>
  <si>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</si>
  <si>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</si>
  <si>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</si>
  <si>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</si>
  <si>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</si>
  <si>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</si>
  <si>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</si>
  <si>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</si>
  <si>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</si>
  <si>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</si>
  <si>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</si>
  <si>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</si>
  <si>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</si>
  <si>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</si>
  <si>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</si>
  <si>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</si>
  <si>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</si>
  <si>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</si>
  <si>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</si>
  <si>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</si>
  <si>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</si>
  <si>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</si>
  <si>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</si>
  <si>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</si>
  <si>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</si>
  <si>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</si>
  <si>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</si>
  <si>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</si>
  <si>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</si>
  <si>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</si>
  <si>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</si>
  <si>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</si>
  <si>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</si>
  <si>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</si>
  <si>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</si>
  <si>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</si>
  <si>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</si>
  <si>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</si>
  <si>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</si>
  <si>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</si>
  <si>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</si>
  <si>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</si>
  <si>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</si>
  <si>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</si>
  <si>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</si>
  <si>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</si>
  <si>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</si>
  <si>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</si>
  <si>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</si>
  <si>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</si>
  <si>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</si>
  <si>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</si>
  <si>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</si>
  <si>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</si>
  <si>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</si>
  <si>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</si>
  <si>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</si>
  <si>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</si>
  <si>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</si>
  <si>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</si>
  <si>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</si>
  <si>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</si>
  <si>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</si>
  <si>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</si>
  <si>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</si>
  <si>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</si>
  <si>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</si>
  <si>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</si>
  <si>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</si>
  <si>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</si>
  <si>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</si>
  <si>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</si>
  <si>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</si>
  <si>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</si>
  <si>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</si>
  <si>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</si>
  <si>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</si>
  <si>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</si>
  <si>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</si>
  <si>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</si>
  <si>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</si>
  <si>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</si>
  <si>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</si>
  <si>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</si>
  <si>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</si>
  <si>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</si>
  <si>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</si>
  <si>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</si>
  <si>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</si>
  <si>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</si>
  <si>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</si>
  <si>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</si>
  <si>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</si>
  <si>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</si>
  <si>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</si>
  <si>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</si>
  <si>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</si>
  <si>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</si>
  <si>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</si>
  <si>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</si>
  <si>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</si>
  <si>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</si>
  <si>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</si>
  <si>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</si>
  <si>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</si>
  <si>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</si>
  <si>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</si>
  <si>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</si>
  <si>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</si>
  <si>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</si>
  <si>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</si>
  <si>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</si>
  <si>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</si>
  <si>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</si>
  <si>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</si>
  <si>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</si>
  <si>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</si>
  <si>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</si>
  <si>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</si>
  <si>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</si>
  <si>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</si>
  <si>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</si>
  <si>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</si>
  <si>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</si>
  <si>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</si>
  <si>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</si>
  <si>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</si>
  <si>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</si>
  <si>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</si>
  <si>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</si>
  <si>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</si>
  <si>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</si>
  <si>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</si>
  <si>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</si>
  <si>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</si>
  <si>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</si>
  <si>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</si>
  <si>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</si>
  <si>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</si>
  <si>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</si>
  <si>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</si>
  <si>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</si>
  <si>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</si>
  <si>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</si>
  <si>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</si>
  <si>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</si>
  <si>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</si>
  <si>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</si>
  <si>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</si>
  <si>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</si>
  <si>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</si>
  <si>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</si>
  <si>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</si>
  <si>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</si>
  <si>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</si>
  <si>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</si>
  <si>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</si>
  <si>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</si>
  <si>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</si>
  <si>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</si>
  <si>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</si>
  <si>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</si>
  <si>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</si>
  <si>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</si>
  <si>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</si>
  <si>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</si>
  <si>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</si>
  <si>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</si>
  <si>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</si>
  <si>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</si>
  <si>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</si>
  <si>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</si>
  <si>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</si>
  <si>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</si>
  <si>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</si>
  <si>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</si>
  <si>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</si>
  <si>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</si>
  <si>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</si>
  <si>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</si>
  <si>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</si>
  <si>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</si>
  <si>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</si>
  <si>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</si>
  <si>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</si>
  <si>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</si>
  <si>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</si>
  <si>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</si>
  <si>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</si>
  <si>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</si>
  <si>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</si>
  <si>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</si>
  <si>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</si>
  <si>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</si>
  <si>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</si>
  <si>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</si>
  <si>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</si>
  <si>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</si>
  <si>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</si>
  <si>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</si>
  <si>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</si>
  <si>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</si>
  <si>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</si>
  <si>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</si>
  <si>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</si>
  <si>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</si>
  <si>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</si>
  <si>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</si>
  <si>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</si>
  <si>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</si>
  <si>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</si>
  <si>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</si>
  <si>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</si>
  <si>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</si>
  <si>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</si>
  <si>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</si>
  <si>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</si>
  <si>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</si>
  <si>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</si>
  <si>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</si>
  <si>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</si>
  <si>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</si>
  <si>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</si>
  <si>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</si>
  <si>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</si>
  <si>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</si>
  <si>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</si>
  <si>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</si>
  <si>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</si>
  <si>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</si>
  <si>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</si>
  <si>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</si>
  <si>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</si>
  <si>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</si>
  <si>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</si>
  <si>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</si>
  <si>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</si>
  <si>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</si>
  <si>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</si>
  <si>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</si>
  <si>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</si>
  <si>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</si>
  <si>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</si>
  <si>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</si>
  <si>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</si>
  <si>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</si>
  <si>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</si>
  <si>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</si>
  <si>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</si>
  <si>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</si>
  <si>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</si>
  <si>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</si>
  <si>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</si>
  <si>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</si>
  <si>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</si>
  <si>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</si>
  <si>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</si>
  <si>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</si>
  <si>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</si>
  <si>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</si>
  <si>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</si>
  <si>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</si>
  <si>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</si>
  <si>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</si>
  <si>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</si>
  <si>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</si>
  <si>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</si>
  <si>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</si>
  <si>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</si>
  <si>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</si>
  <si>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</si>
  <si>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</si>
  <si>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</si>
  <si>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</si>
  <si>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</si>
  <si>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</si>
  <si>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</si>
  <si>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</si>
  <si>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</si>
  <si>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</si>
  <si>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</si>
  <si>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</si>
  <si>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</si>
  <si>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</si>
  <si>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</si>
  <si>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</si>
  <si>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</si>
  <si>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</si>
  <si>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</si>
  <si>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</si>
  <si>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</si>
  <si>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</si>
  <si>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</si>
  <si>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</si>
  <si>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</si>
  <si>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</si>
  <si>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</si>
  <si>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</si>
  <si>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</si>
  <si>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</si>
  <si>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</si>
  <si>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</si>
  <si>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</si>
  <si>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</si>
  <si>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</si>
  <si>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</si>
  <si>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</si>
  <si>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</si>
  <si>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</si>
  <si>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</si>
  <si>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</si>
  <si>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</si>
  <si>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</si>
  <si>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</si>
  <si>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</si>
  <si>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</si>
  <si>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</si>
  <si>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</si>
  <si>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</si>
  <si>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</si>
  <si>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</si>
  <si>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</si>
  <si>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</si>
  <si>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</si>
  <si>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</si>
  <si>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</si>
  <si>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</si>
  <si>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</si>
  <si>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</si>
  <si>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</si>
  <si>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</si>
  <si>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</si>
  <si>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</si>
  <si>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</si>
  <si>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</si>
  <si>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</si>
  <si>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</si>
  <si>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</si>
  <si>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</si>
  <si>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</si>
  <si>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</si>
  <si>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</si>
  <si>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</si>
  <si>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</si>
  <si>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</si>
  <si>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</si>
  <si>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</si>
  <si>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</si>
  <si>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</si>
  <si>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</si>
  <si>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</si>
  <si>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</si>
  <si>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</si>
  <si>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</si>
  <si>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</si>
  <si>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</si>
  <si>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</si>
  <si>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</si>
  <si>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</si>
  <si>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</si>
  <si>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</si>
  <si>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</si>
  <si>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</si>
  <si>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</si>
  <si>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</si>
  <si>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</si>
  <si>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</si>
  <si>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</si>
  <si>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</si>
  <si>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</si>
  <si>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</si>
  <si>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</si>
  <si>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</si>
  <si>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</si>
  <si>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</si>
  <si>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</si>
  <si>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</si>
  <si>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</si>
  <si>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</si>
  <si>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</si>
  <si>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</si>
  <si>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</si>
  <si>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</si>
  <si>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</si>
  <si>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</si>
  <si>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</si>
  <si>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</si>
  <si>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</si>
  <si>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</si>
  <si>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</si>
  <si>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</si>
  <si>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</si>
  <si>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</si>
  <si>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</si>
  <si>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</si>
  <si>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</si>
  <si>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</si>
  <si>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</si>
  <si>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</si>
  <si>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</si>
  <si>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</si>
  <si>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</si>
  <si>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</si>
  <si>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</si>
  <si>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</si>
  <si>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</si>
  <si>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</si>
  <si>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</si>
  <si>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</si>
  <si>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</si>
  <si>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</si>
  <si>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</si>
  <si>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</si>
  <si>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</si>
  <si>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</si>
  <si>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</si>
  <si>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</si>
  <si>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</si>
  <si>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</si>
  <si>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</si>
  <si>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</si>
  <si>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</si>
  <si>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</si>
  <si>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</si>
  <si>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</si>
  <si>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</si>
  <si>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</si>
  <si>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</si>
  <si>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</si>
  <si>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</si>
  <si>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</si>
  <si>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</si>
  <si>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</si>
  <si>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</si>
  <si>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</si>
  <si>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</si>
  <si>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</si>
  <si>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</si>
  <si>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</si>
  <si>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</si>
  <si>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</si>
  <si>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</si>
  <si>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</si>
  <si>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</si>
  <si>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</si>
  <si>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</si>
  <si>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</si>
  <si>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</si>
  <si>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</si>
  <si>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</si>
  <si>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</si>
  <si>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</si>
  <si>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</si>
  <si>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</si>
  <si>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</si>
  <si>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</si>
  <si>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</si>
  <si>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</si>
  <si>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</si>
  <si>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</si>
  <si>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</si>
  <si>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</si>
  <si>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</si>
  <si>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</si>
  <si>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</si>
  <si>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</si>
  <si>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</si>
  <si>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</si>
  <si>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</si>
  <si>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</si>
  <si>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</si>
  <si>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</si>
  <si>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</si>
  <si>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</si>
  <si>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</si>
  <si>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</si>
  <si>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</si>
  <si>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</si>
  <si>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</si>
  <si>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</si>
  <si>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</si>
  <si>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</si>
  <si>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</si>
  <si>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</si>
  <si>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</si>
  <si>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</si>
  <si>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</si>
  <si>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</si>
  <si>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</si>
  <si>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</si>
  <si>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</si>
  <si>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</si>
  <si>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</si>
  <si>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</si>
  <si>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</si>
  <si>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</si>
  <si>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</si>
  <si>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</si>
  <si>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</si>
  <si>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</si>
  <si>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</si>
  <si>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</si>
  <si>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</si>
  <si>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</si>
  <si>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</si>
  <si>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</si>
  <si>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</si>
  <si>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</si>
  <si>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</si>
  <si>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</si>
  <si>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</si>
  <si>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</si>
  <si>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</si>
  <si>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</si>
  <si>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</si>
  <si>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</si>
  <si>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</si>
  <si>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</si>
  <si>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</si>
  <si>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</si>
  <si>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</si>
  <si>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</si>
  <si>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</si>
  <si>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</si>
  <si>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</si>
  <si>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</si>
  <si>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</si>
  <si>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</si>
  <si>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</si>
  <si>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</si>
  <si>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</si>
  <si>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</si>
  <si>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</si>
  <si>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</si>
  <si>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</si>
  <si>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</si>
  <si>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</si>
  <si>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</si>
  <si>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</si>
  <si>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</si>
  <si>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</si>
  <si>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</si>
  <si>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</si>
  <si>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</si>
  <si>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</si>
  <si>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</si>
  <si>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</si>
  <si>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</si>
  <si>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</si>
  <si>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</si>
  <si>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</si>
  <si>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</si>
  <si>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</si>
  <si>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</si>
  <si>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</si>
  <si>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</si>
  <si>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</si>
  <si>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</si>
  <si>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</si>
  <si>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</si>
  <si>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</si>
  <si>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</si>
  <si>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</si>
  <si>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</si>
  <si>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</si>
  <si>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</si>
  <si>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</si>
  <si>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</si>
  <si>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</si>
  <si>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</si>
  <si>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</si>
  <si>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</si>
  <si>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</si>
  <si>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</si>
  <si>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</si>
  <si>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</si>
  <si>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</si>
  <si>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</si>
  <si>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</si>
  <si>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</si>
  <si>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</si>
  <si>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</si>
  <si>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</si>
  <si>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</si>
  <si>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</si>
  <si>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</si>
  <si>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</si>
  <si>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</si>
  <si>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</si>
  <si>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</si>
  <si>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</si>
  <si>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</si>
  <si>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</si>
  <si>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</si>
  <si>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</si>
  <si>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</si>
  <si>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</si>
  <si>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</si>
  <si>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</si>
  <si>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</si>
  <si>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</si>
  <si>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</si>
  <si>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</si>
  <si>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</si>
  <si>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</si>
  <si>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</si>
  <si>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</si>
  <si>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</si>
  <si>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</si>
  <si>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</si>
  <si>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</si>
  <si>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</si>
  <si>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</si>
  <si>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</si>
  <si>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</si>
  <si>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</si>
  <si>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</si>
  <si>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</si>
  <si>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</si>
  <si>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</si>
  <si>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</si>
  <si>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</si>
  <si>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</si>
  <si>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</si>
  <si>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</si>
  <si>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</si>
  <si>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</si>
  <si>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</si>
  <si>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</si>
  <si>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</si>
  <si>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</si>
  <si>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</si>
  <si>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</si>
  <si>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</si>
  <si>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</si>
  <si>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</si>
  <si>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</si>
  <si>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</si>
  <si>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</si>
  <si>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</si>
  <si>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</si>
  <si>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</si>
  <si>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</si>
  <si>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</si>
  <si>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</si>
  <si>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</si>
  <si>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</si>
  <si>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</si>
  <si>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</si>
  <si>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</si>
  <si>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</si>
  <si>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</si>
  <si>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</si>
  <si>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</si>
  <si>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</si>
  <si>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</si>
  <si>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</si>
  <si>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</si>
  <si>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</si>
  <si>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</si>
  <si>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</si>
  <si>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</si>
  <si>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</si>
  <si>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</si>
  <si>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</si>
  <si>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</si>
  <si>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</si>
  <si>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</si>
  <si>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</si>
  <si>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</si>
  <si>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</si>
  <si>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</si>
  <si>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</si>
  <si>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</si>
  <si>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</si>
  <si>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</si>
  <si>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</si>
  <si>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</si>
  <si>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</si>
  <si>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</si>
  <si>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</si>
  <si>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</si>
  <si>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</si>
  <si>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</si>
  <si>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</si>
  <si>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</si>
  <si>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</si>
  <si>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</si>
  <si>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</si>
  <si>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</si>
  <si>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</si>
  <si>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</si>
  <si>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</si>
  <si>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</si>
  <si>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</si>
  <si>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</si>
  <si>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</si>
  <si>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</si>
  <si>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</si>
  <si>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</si>
  <si>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</si>
  <si>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</si>
  <si>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</si>
  <si>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</si>
  <si>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</si>
  <si>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</si>
  <si>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</si>
  <si>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</si>
  <si>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</si>
  <si>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</si>
  <si>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</si>
  <si>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</si>
  <si>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</si>
  <si>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</si>
  <si>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</si>
  <si>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</si>
  <si>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</si>
  <si>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</si>
  <si>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</si>
  <si>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</si>
  <si>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</si>
  <si>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</si>
  <si>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</si>
  <si>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</si>
  <si>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</si>
  <si>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</si>
  <si>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</si>
  <si>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</si>
  <si>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</si>
  <si>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</si>
  <si>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</si>
  <si>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</si>
  <si>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</si>
  <si>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</si>
  <si>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</si>
  <si>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</si>
  <si>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</si>
  <si>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</si>
  <si>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</si>
  <si>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</si>
  <si>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</si>
  <si>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</si>
  <si>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</si>
  <si>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</si>
  <si>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</si>
  <si>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</si>
  <si>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</si>
  <si>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</si>
  <si>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</si>
  <si>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</si>
  <si>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</si>
  <si>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</si>
  <si>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</si>
  <si>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</si>
  <si>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</si>
  <si>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</si>
  <si>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</si>
  <si>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</si>
  <si>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</si>
  <si>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</si>
  <si>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</si>
  <si>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</si>
  <si>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</si>
  <si>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</si>
  <si>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</si>
  <si>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</si>
  <si>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</si>
  <si>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</si>
  <si>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</si>
  <si>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</si>
  <si>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</si>
  <si>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</si>
  <si>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</si>
  <si>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</si>
  <si>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</si>
  <si>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</si>
  <si>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</si>
  <si>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</si>
  <si>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</si>
  <si>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</si>
  <si>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</si>
  <si>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</si>
  <si>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</si>
  <si>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</si>
  <si>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</si>
  <si>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</si>
  <si>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</si>
  <si>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</si>
  <si>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</si>
  <si>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</si>
  <si>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</si>
  <si>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</si>
  <si>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</si>
  <si>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</si>
  <si>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</si>
  <si>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</si>
  <si>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</si>
  <si>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</si>
  <si>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</si>
  <si>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</si>
  <si>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</si>
  <si>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</si>
  <si>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</si>
  <si>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</si>
  <si>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</si>
  <si>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</si>
  <si>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</si>
  <si>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</si>
  <si>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</si>
  <si>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</si>
  <si>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</si>
  <si>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</si>
  <si>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</si>
  <si>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</si>
  <si>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</si>
  <si>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</si>
  <si>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</si>
  <si>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</si>
  <si>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</si>
  <si>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</si>
  <si>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</si>
  <si>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</si>
  <si>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</si>
  <si>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</si>
  <si>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</si>
  <si>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</si>
  <si>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</si>
  <si>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</si>
  <si>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</si>
  <si>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</si>
  <si>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</si>
  <si>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</si>
  <si>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</si>
  <si>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</si>
  <si>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</si>
  <si>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</si>
  <si>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</si>
  <si>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</si>
  <si>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</si>
  <si>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</si>
  <si>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</si>
  <si>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</si>
  <si>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</si>
  <si>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</si>
  <si>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</si>
  <si>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</si>
  <si>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</si>
  <si>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</si>
  <si>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</si>
  <si>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</si>
  <si>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</si>
  <si>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</si>
  <si>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</si>
  <si>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</si>
  <si>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</si>
  <si>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</si>
  <si>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</si>
  <si>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</si>
  <si>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</si>
  <si>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</si>
  <si>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</si>
  <si>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</si>
  <si>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</si>
  <si>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</si>
  <si>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</si>
  <si>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</si>
  <si>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</si>
  <si>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</si>
  <si>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</si>
  <si>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</si>
  <si>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</si>
  <si>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</si>
  <si>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</si>
  <si>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</si>
  <si>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</si>
  <si>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</si>
  <si>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</si>
  <si>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</si>
  <si>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</si>
  <si>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</si>
  <si>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</si>
  <si>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</si>
  <si>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</si>
  <si>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</si>
  <si>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</si>
  <si>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</si>
  <si>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</si>
  <si>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</si>
  <si>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</si>
  <si>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</si>
  <si>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</si>
  <si>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</si>
  <si>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</si>
  <si>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</si>
  <si>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</si>
  <si>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</si>
  <si>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</si>
  <si>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</si>
  <si>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</si>
  <si>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</si>
  <si>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</si>
  <si>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</si>
  <si>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</si>
  <si>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</si>
  <si>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</si>
  <si>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</si>
  <si>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</si>
  <si>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</si>
  <si>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</si>
  <si>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</si>
  <si>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</si>
  <si>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</si>
  <si>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</si>
  <si>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</si>
  <si>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</si>
  <si>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</si>
  <si>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</si>
  <si>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</si>
  <si>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</si>
  <si>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</si>
  <si>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</si>
  <si>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</si>
  <si>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</si>
  <si>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</si>
  <si>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</si>
  <si>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</si>
  <si>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</si>
  <si>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</si>
  <si>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</si>
  <si>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</si>
  <si>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</si>
  <si>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</si>
  <si>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</si>
  <si>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</si>
  <si>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</si>
  <si>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</si>
  <si>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</si>
  <si>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</si>
  <si>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</si>
  <si>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</si>
  <si>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</si>
  <si>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</si>
  <si>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</si>
  <si>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</si>
  <si>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</si>
  <si>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</si>
  <si>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</si>
  <si>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</si>
  <si>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</si>
  <si>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</si>
  <si>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</si>
  <si>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</si>
  <si>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</si>
  <si>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</si>
  <si>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</si>
  <si>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</si>
  <si>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</si>
  <si>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</si>
  <si>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</si>
  <si>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</si>
  <si>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</si>
  <si>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</si>
  <si>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</si>
  <si>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</si>
  <si>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</si>
  <si>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</si>
  <si>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</si>
  <si>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</si>
  <si>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</si>
  <si>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</si>
  <si>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</si>
  <si>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</si>
  <si>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</si>
  <si>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</si>
  <si>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</si>
  <si>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</si>
  <si>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</si>
  <si>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</si>
  <si>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</si>
  <si>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</si>
  <si>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</si>
  <si>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</si>
  <si>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</si>
  <si>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</si>
  <si>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</si>
  <si>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</si>
  <si>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</si>
  <si>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</si>
  <si>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</si>
  <si>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</si>
  <si>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</si>
  <si>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</si>
  <si>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</si>
  <si>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</si>
  <si>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</si>
  <si>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</si>
  <si>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</si>
  <si>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</si>
  <si>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</si>
  <si>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</si>
  <si>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</si>
  <si>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</si>
  <si>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</si>
  <si>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</si>
  <si>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</si>
  <si>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</si>
  <si>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</si>
  <si>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</si>
  <si>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</si>
  <si>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</si>
  <si>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</si>
  <si>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</si>
  <si>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</si>
  <si>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</si>
  <si>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</si>
  <si>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</si>
  <si>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</si>
  <si>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</si>
  <si>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</si>
  <si>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</si>
  <si>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</si>
  <si>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</si>
  <si>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</si>
  <si>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</si>
  <si>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</si>
  <si>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</si>
  <si>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</si>
  <si>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</si>
  <si>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</si>
  <si>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</si>
  <si>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</si>
  <si>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</si>
  <si>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</si>
  <si>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</si>
  <si>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</si>
  <si>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</si>
  <si>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</si>
  <si>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</si>
  <si>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</si>
  <si>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</si>
  <si>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</si>
  <si>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</si>
  <si>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</si>
  <si>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</si>
  <si>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</si>
  <si>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</si>
  <si>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</si>
  <si>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</si>
  <si>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</si>
  <si>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</si>
  <si>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</si>
  <si>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</si>
  <si>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</si>
  <si>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</si>
  <si>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</si>
  <si>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</si>
  <si>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</si>
  <si>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</si>
  <si>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</si>
  <si>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</si>
  <si>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</si>
  <si>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</si>
  <si>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</si>
  <si>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</si>
  <si>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</si>
  <si>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</si>
  <si>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</si>
  <si>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</si>
  <si>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</si>
  <si>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</si>
  <si>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</si>
  <si>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</si>
  <si>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</si>
  <si>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</si>
  <si>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</si>
  <si>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</si>
  <si>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</si>
  <si>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</si>
  <si>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</si>
  <si>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</si>
  <si>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</si>
  <si>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</si>
  <si>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</si>
  <si>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</si>
  <si>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</si>
  <si>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</si>
  <si>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</si>
  <si>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</si>
  <si>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</si>
  <si>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</si>
  <si>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</si>
  <si>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</si>
  <si>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</si>
  <si>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</si>
  <si>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</si>
  <si>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</si>
  <si>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</si>
  <si>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</si>
  <si>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</si>
  <si>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</si>
  <si>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</si>
  <si>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</si>
  <si>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</si>
  <si>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</si>
  <si>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</si>
  <si>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</si>
  <si>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</si>
  <si>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</si>
  <si>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</si>
  <si>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</si>
  <si>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</si>
  <si>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</si>
  <si>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</si>
  <si>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</si>
  <si>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</si>
  <si>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</si>
  <si>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</si>
  <si>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</si>
  <si>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</si>
  <si>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</si>
  <si>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</si>
  <si>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</si>
  <si>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</si>
  <si>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</si>
  <si>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</si>
  <si>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</si>
  <si>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</si>
  <si>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</si>
  <si>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</si>
  <si>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</si>
  <si>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</si>
  <si>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</si>
  <si>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</si>
  <si>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</si>
  <si>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</si>
  <si>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</si>
  <si>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</si>
  <si>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</si>
  <si>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</si>
  <si>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</si>
  <si>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</si>
  <si>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</si>
  <si>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</si>
  <si>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</si>
  <si>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</si>
  <si>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</si>
  <si>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</si>
  <si>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</si>
  <si>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</si>
  <si>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</si>
  <si>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</si>
  <si>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</si>
  <si>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</si>
  <si>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</si>
  <si>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</si>
  <si>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</si>
  <si>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</si>
  <si>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</si>
  <si>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</si>
  <si>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</si>
  <si>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</si>
  <si>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</si>
  <si>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</si>
  <si>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</si>
  <si>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</si>
  <si>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</si>
  <si>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</si>
  <si>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</si>
  <si>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</si>
  <si>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</si>
  <si>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</si>
  <si>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</si>
  <si>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</si>
  <si>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</si>
  <si>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</si>
  <si>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</si>
  <si>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</si>
  <si>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</si>
  <si>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</si>
  <si>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</si>
  <si>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</si>
  <si>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</si>
  <si>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</si>
  <si>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</si>
  <si>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</si>
  <si>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</si>
  <si>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</si>
  <si>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</si>
  <si>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</si>
  <si>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</si>
  <si>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</si>
  <si>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</si>
  <si>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</si>
  <si>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</si>
  <si>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</si>
  <si>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</si>
  <si>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</si>
  <si>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</si>
  <si>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</si>
  <si>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</si>
  <si>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</si>
  <si>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</si>
  <si>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</si>
  <si>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</si>
  <si>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</si>
  <si>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</si>
  <si>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</si>
  <si>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</si>
  <si>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</si>
  <si>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</si>
  <si>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</si>
  <si>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</si>
  <si>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</si>
  <si>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</si>
  <si>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</si>
  <si>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</si>
  <si>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</si>
  <si>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</si>
  <si>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</si>
  <si>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</si>
  <si>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</si>
  <si>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</si>
  <si>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</si>
  <si>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</si>
  <si>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</si>
  <si>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</si>
  <si>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</si>
  <si>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</si>
  <si>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</si>
  <si>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</si>
  <si>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</si>
  <si>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</si>
  <si>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</si>
  <si>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</si>
  <si>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</si>
  <si>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</si>
  <si>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</si>
  <si>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</si>
  <si>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</si>
  <si>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</si>
  <si>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</si>
  <si>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</si>
  <si>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</si>
  <si>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</si>
  <si>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</si>
  <si>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</si>
  <si>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</si>
  <si>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</si>
  <si>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</si>
  <si>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</si>
  <si>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</si>
  <si>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</si>
  <si>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</si>
  <si>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</si>
  <si>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</si>
  <si>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</si>
  <si>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</si>
  <si>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</si>
  <si>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</si>
  <si>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</si>
  <si>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</si>
  <si>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</si>
  <si>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</si>
  <si>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</si>
  <si>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</si>
  <si>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</si>
  <si>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</si>
  <si>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</si>
  <si>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</si>
  <si>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</si>
  <si>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</si>
  <si>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</si>
  <si>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</si>
  <si>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</si>
  <si>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</si>
  <si>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</si>
  <si>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</si>
  <si>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</si>
  <si>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</si>
  <si>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</si>
  <si>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</si>
  <si>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</si>
  <si>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</si>
  <si>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</si>
  <si>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</si>
  <si>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</si>
  <si>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</si>
  <si>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</si>
  <si>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</si>
  <si>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</si>
  <si>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</si>
  <si>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</si>
  <si>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</si>
  <si>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</si>
  <si>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</si>
  <si>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</si>
  <si>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</si>
  <si>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</si>
  <si>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</si>
  <si>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</si>
  <si>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</si>
  <si>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</si>
  <si>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</si>
  <si>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</si>
  <si>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</si>
  <si>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</si>
  <si>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</si>
  <si>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</si>
  <si>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</si>
  <si>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</si>
  <si>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</si>
  <si>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</si>
  <si>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</si>
  <si>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</si>
  <si>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</si>
  <si>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</si>
  <si>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</si>
  <si>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</si>
  <si>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</si>
  <si>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</si>
  <si>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</si>
  <si>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</si>
  <si>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</si>
  <si>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</si>
  <si>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</si>
  <si>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</si>
  <si>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</si>
  <si>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</si>
  <si>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</si>
  <si>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</si>
  <si>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</si>
  <si>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</si>
  <si>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</si>
  <si>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</si>
  <si>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</si>
  <si>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</si>
  <si>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</si>
  <si>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</si>
  <si>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</si>
  <si>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</si>
  <si>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</si>
  <si>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</si>
  <si>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</si>
  <si>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</si>
  <si>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</si>
  <si>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</si>
  <si>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</si>
  <si>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</si>
  <si>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</si>
  <si>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</si>
  <si>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</si>
  <si>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</si>
  <si>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</si>
  <si>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</si>
  <si>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</si>
  <si>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</si>
  <si>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</si>
  <si>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</si>
  <si>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</si>
  <si>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</si>
  <si>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</si>
  <si>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</si>
  <si>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</si>
  <si>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</si>
  <si>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</si>
  <si>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</si>
  <si>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</si>
  <si>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</si>
  <si>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</si>
  <si>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</si>
  <si>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</si>
  <si>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</si>
  <si>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</si>
  <si>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</si>
  <si>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</si>
  <si>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</si>
  <si>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</si>
  <si>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</si>
  <si>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</si>
  <si>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</si>
  <si>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</si>
  <si>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</si>
  <si>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</si>
  <si>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</si>
  <si>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</si>
  <si>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</si>
  <si>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</si>
  <si>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</si>
  <si>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</si>
  <si>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</si>
  <si>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</si>
  <si>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</si>
  <si>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</si>
  <si>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</si>
  <si>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</si>
  <si>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</si>
  <si>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</si>
  <si>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</si>
  <si>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</si>
  <si>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</si>
  <si>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</si>
  <si>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</si>
  <si>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</si>
  <si>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</si>
  <si>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</si>
  <si>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</si>
  <si>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</si>
  <si>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</si>
  <si>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</si>
  <si>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</si>
  <si>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</si>
  <si>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</si>
  <si>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</si>
  <si>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</si>
  <si>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</si>
  <si>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</si>
  <si>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</si>
  <si>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</si>
  <si>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</si>
  <si>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</si>
  <si>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</si>
  <si>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</si>
  <si>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</si>
  <si>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</si>
  <si>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</si>
  <si>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</si>
  <si>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</si>
  <si>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</si>
  <si>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</si>
  <si>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</si>
  <si>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</si>
  <si>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</si>
  <si>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</si>
  <si>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</si>
  <si>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</si>
  <si>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</si>
  <si>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</si>
  <si>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</si>
  <si>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</si>
  <si>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</si>
  <si>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</si>
  <si>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</si>
  <si>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</si>
  <si>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</si>
  <si>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</si>
  <si>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</si>
  <si>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</si>
  <si>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</si>
  <si>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</si>
  <si>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</si>
  <si>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</si>
  <si>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</si>
  <si>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</si>
  <si>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</si>
  <si>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</si>
  <si>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</si>
  <si>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</si>
  <si>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</si>
  <si>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</si>
  <si>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</si>
  <si>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</si>
  <si>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</si>
  <si>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</si>
  <si>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</si>
  <si>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</si>
  <si>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</si>
  <si>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</si>
  <si>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</si>
  <si>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</si>
  <si>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</si>
  <si>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</si>
  <si>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</si>
  <si>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</si>
  <si>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</si>
  <si>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</si>
  <si>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</si>
  <si>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</si>
  <si>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</si>
  <si>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</si>
  <si>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</si>
  <si>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</si>
  <si>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</si>
  <si>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</si>
  <si>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</si>
  <si>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</si>
  <si>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</si>
  <si>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</si>
  <si>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</si>
  <si>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</si>
  <si>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</si>
  <si>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</si>
  <si>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</si>
  <si>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</si>
  <si>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</si>
  <si>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</si>
  <si>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</si>
  <si>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</si>
  <si>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</si>
  <si>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</si>
  <si>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</si>
  <si>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</si>
  <si>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</si>
  <si>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</si>
  <si>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</si>
  <si>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</si>
  <si>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</si>
  <si>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</si>
  <si>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</si>
  <si>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</si>
  <si>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</si>
  <si>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</si>
  <si>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</si>
  <si>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</si>
  <si>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</si>
  <si>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</si>
  <si>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</si>
  <si>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</si>
  <si>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</si>
  <si>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</si>
  <si>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</si>
  <si>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</si>
  <si>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</si>
  <si>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</si>
  <si>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</si>
  <si>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</si>
  <si>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</si>
  <si>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</si>
  <si>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</si>
  <si>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</si>
  <si>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</si>
  <si>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</si>
  <si>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</si>
  <si>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</si>
  <si>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</si>
  <si>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</si>
  <si>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</si>
  <si>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</si>
  <si>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</si>
  <si>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</si>
  <si>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</si>
  <si>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</si>
  <si>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</si>
  <si>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</si>
  <si>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</si>
  <si>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</si>
  <si>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</si>
  <si>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</si>
  <si>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</si>
  <si>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</si>
  <si>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</si>
  <si>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</si>
  <si>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</si>
  <si>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</si>
  <si>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</si>
  <si>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</si>
  <si>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</si>
  <si>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</si>
  <si>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</si>
  <si>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</si>
  <si>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</si>
  <si>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</si>
  <si>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</si>
  <si>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</si>
  <si>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</si>
  <si>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</si>
  <si>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</si>
  <si>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</si>
  <si>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</si>
  <si>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</si>
  <si>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</si>
  <si>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</si>
  <si>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</si>
  <si>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</si>
  <si>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</si>
  <si>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</si>
  <si>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</si>
  <si>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</si>
  <si>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</si>
  <si>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</si>
  <si>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</si>
  <si>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</si>
  <si>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</si>
  <si>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</si>
  <si>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</si>
  <si>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</si>
  <si>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</si>
  <si>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</si>
  <si>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</si>
  <si>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</si>
  <si>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</si>
  <si>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</si>
  <si>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</si>
  <si>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</si>
  <si>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</si>
  <si>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</si>
  <si>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</si>
  <si>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</si>
  <si>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</si>
  <si>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</si>
  <si>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</si>
  <si>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</si>
  <si>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</si>
  <si>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</si>
  <si>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</si>
  <si>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</si>
  <si>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</si>
  <si>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</si>
  <si>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</si>
  <si>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</si>
  <si>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</si>
  <si>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</si>
  <si>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</si>
  <si>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</si>
  <si>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</si>
  <si>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</si>
  <si>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</si>
  <si>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</si>
  <si>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</si>
  <si>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</si>
  <si>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</si>
  <si>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</si>
  <si>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</si>
  <si>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</si>
  <si>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</si>
  <si>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</si>
  <si>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</si>
  <si>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</si>
  <si>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</si>
  <si>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</si>
  <si>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</si>
  <si>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</si>
  <si>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</si>
  <si>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</si>
  <si>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</si>
  <si>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</si>
  <si>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</si>
  <si>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</si>
  <si>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</si>
  <si>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</si>
  <si>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</si>
  <si>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</si>
  <si>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</si>
  <si>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</si>
  <si>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</si>
  <si>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</si>
  <si>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</si>
  <si>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</si>
  <si>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</si>
  <si>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</si>
  <si>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</si>
  <si>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</si>
  <si>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</si>
  <si>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</si>
  <si>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</si>
  <si>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</si>
  <si>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</si>
  <si>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</si>
  <si>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</si>
  <si>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</si>
  <si>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</si>
  <si>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</si>
  <si>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</si>
  <si>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</si>
  <si>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</si>
  <si>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</si>
  <si>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</si>
  <si>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</si>
  <si>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</si>
  <si>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</si>
  <si>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</si>
  <si>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</si>
  <si>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</si>
  <si>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</si>
  <si>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</si>
  <si>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</si>
  <si>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</si>
  <si>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</si>
  <si>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</si>
  <si>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</si>
  <si>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</si>
  <si>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</si>
  <si>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</si>
  <si>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</si>
  <si>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</si>
  <si>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</si>
  <si>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</si>
  <si>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</si>
  <si>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</si>
  <si>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</si>
  <si>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</si>
  <si>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</si>
  <si>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</si>
  <si>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</si>
  <si>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</si>
  <si>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</si>
  <si>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</si>
  <si>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</si>
  <si>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</si>
  <si>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</si>
  <si>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</si>
  <si>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</si>
  <si>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</si>
  <si>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</si>
  <si>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</si>
  <si>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</si>
  <si>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</si>
  <si>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</si>
  <si>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</si>
  <si>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</si>
  <si>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</si>
  <si>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</si>
  <si>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</si>
  <si>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</si>
  <si>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</si>
  <si>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</si>
  <si>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</si>
  <si>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</si>
  <si>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</si>
  <si>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</si>
  <si>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</si>
  <si>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</si>
  <si>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</si>
  <si>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</si>
  <si>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</si>
  <si>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</si>
  <si>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</si>
  <si>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</si>
  <si>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</si>
  <si>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</si>
  <si>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</si>
  <si>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</si>
  <si>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</si>
  <si>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</si>
  <si>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</si>
  <si>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</si>
  <si>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</si>
  <si>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</si>
  <si>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</si>
  <si>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</si>
  <si>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</si>
  <si>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</si>
  <si>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</si>
  <si>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</si>
  <si>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</si>
  <si>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</si>
  <si>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</si>
  <si>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</si>
  <si>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</si>
  <si>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</si>
  <si>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</si>
  <si>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</si>
  <si>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</si>
  <si>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</si>
  <si>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</si>
  <si>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</si>
  <si>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</si>
  <si>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</si>
  <si>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</si>
  <si>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</si>
  <si>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</si>
  <si>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</si>
  <si>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</si>
  <si>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</si>
  <si>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</si>
  <si>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</si>
  <si>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</si>
  <si>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</si>
  <si>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</si>
  <si>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</si>
  <si>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</si>
  <si>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</si>
  <si>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</si>
  <si>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</si>
  <si>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</si>
  <si>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</si>
  <si>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</si>
  <si>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</si>
  <si>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</si>
  <si>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</si>
  <si>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</si>
  <si>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</si>
  <si>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</si>
  <si>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</si>
  <si>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</si>
  <si>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</si>
  <si>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</si>
  <si>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</si>
  <si>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</si>
  <si>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</si>
  <si>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</si>
  <si>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</si>
  <si>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</si>
  <si>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</si>
  <si>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</si>
  <si>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</si>
  <si>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</si>
  <si>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</si>
  <si>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</si>
  <si>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</si>
  <si>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</si>
  <si>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</si>
  <si>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</si>
  <si>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</si>
  <si>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</si>
  <si>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</si>
  <si>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</si>
  <si>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</si>
  <si>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</si>
  <si>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</si>
  <si>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</si>
  <si>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</si>
  <si>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</si>
  <si>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</si>
  <si>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</si>
  <si>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</si>
  <si>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</si>
  <si>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</si>
  <si>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</si>
  <si>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</si>
  <si>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</si>
  <si>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</si>
  <si>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</si>
  <si>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</si>
  <si>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</si>
  <si>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</si>
  <si>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</si>
  <si>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</si>
  <si>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</si>
  <si>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</si>
  <si>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</si>
  <si>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</si>
  <si>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</si>
  <si>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</si>
  <si>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</si>
  <si>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</si>
  <si>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</si>
  <si>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</si>
  <si>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</si>
  <si>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</si>
  <si>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</si>
  <si>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</si>
  <si>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</si>
  <si>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</si>
  <si>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</si>
  <si>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</si>
  <si>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</si>
  <si>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</si>
  <si>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</si>
  <si>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</si>
  <si>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</si>
  <si>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</si>
  <si>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</si>
  <si>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</si>
  <si>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</si>
  <si>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</si>
  <si>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</si>
  <si>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</si>
  <si>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</si>
  <si>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</si>
  <si>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</si>
  <si>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</si>
  <si>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</si>
  <si>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</si>
  <si>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</si>
  <si>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</si>
  <si>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</si>
  <si>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</si>
  <si>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</si>
  <si>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</si>
  <si>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</si>
  <si>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</si>
  <si>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</si>
  <si>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</si>
  <si>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</si>
  <si>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</si>
  <si>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</si>
  <si>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</si>
  <si>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</si>
  <si>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</si>
  <si>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</si>
  <si>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</si>
  <si>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</si>
  <si>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</si>
  <si>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</si>
  <si>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</si>
  <si>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</si>
  <si>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</si>
  <si>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</si>
  <si>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</si>
  <si>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</si>
  <si>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</si>
  <si>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</si>
  <si>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</si>
  <si>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</si>
  <si>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</si>
  <si>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</si>
  <si>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</si>
  <si>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</si>
  <si>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</si>
  <si>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</si>
  <si>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</si>
  <si>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</si>
  <si>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</si>
  <si>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</si>
  <si>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</si>
  <si>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</si>
  <si>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</si>
  <si>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</si>
  <si>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</si>
  <si>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</si>
  <si>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</si>
  <si>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</si>
  <si>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</si>
  <si>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</si>
  <si>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</si>
  <si>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</si>
  <si>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</si>
  <si>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</si>
  <si>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</si>
  <si>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</si>
  <si>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</si>
  <si>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</si>
  <si>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</si>
  <si>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</si>
  <si>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</si>
  <si>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</si>
  <si>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</si>
  <si>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</si>
  <si>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</si>
  <si>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</si>
  <si>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</si>
  <si>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</si>
  <si>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</si>
  <si>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</si>
  <si>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</si>
  <si>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</si>
  <si>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</si>
  <si>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</si>
  <si>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</si>
  <si>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</si>
  <si>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</si>
  <si>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</si>
  <si>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</si>
  <si>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</si>
  <si>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</si>
  <si>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</si>
  <si>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</si>
  <si>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</si>
  <si>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</si>
  <si>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</si>
  <si>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</si>
  <si>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</si>
  <si>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</si>
  <si>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</si>
  <si>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</si>
  <si>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</si>
  <si>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</si>
  <si>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</si>
  <si>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</si>
  <si>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</si>
  <si>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</si>
  <si>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</si>
  <si>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</si>
  <si>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</si>
  <si>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</si>
  <si>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</si>
  <si>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</si>
  <si>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</si>
  <si>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</si>
  <si>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</si>
  <si>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</si>
  <si>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</si>
  <si>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</si>
  <si>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</si>
  <si>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</si>
  <si>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</si>
  <si>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</si>
  <si>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</si>
  <si>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</si>
  <si>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</si>
  <si>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</si>
  <si>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</si>
  <si>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</si>
  <si>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</si>
  <si>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</si>
  <si>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</si>
  <si>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</si>
  <si>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</si>
  <si>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</si>
  <si>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</si>
  <si>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</si>
  <si>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</si>
  <si>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</si>
  <si>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</si>
  <si>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</si>
  <si>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</si>
  <si>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</si>
  <si>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</si>
  <si>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</si>
  <si>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</si>
  <si>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</si>
  <si>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</si>
  <si>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</si>
  <si>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</si>
  <si>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</si>
  <si>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</si>
  <si>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</si>
  <si>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</si>
  <si>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</si>
  <si>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</si>
  <si>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</si>
  <si>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</si>
  <si>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</si>
  <si>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</si>
  <si>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</si>
  <si>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</si>
  <si>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</si>
  <si>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</si>
  <si>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</si>
  <si>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</si>
  <si>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</si>
  <si>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</si>
  <si>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</si>
  <si>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</si>
  <si>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</si>
  <si>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</si>
  <si>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</si>
  <si>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</si>
  <si>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</si>
  <si>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</si>
  <si>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</si>
  <si>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</si>
  <si>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</si>
  <si>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</si>
  <si>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</si>
  <si>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</si>
  <si>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</si>
  <si>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</si>
  <si>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</si>
  <si>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</si>
  <si>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</si>
  <si>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</si>
  <si>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</si>
  <si>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</si>
  <si>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</si>
  <si>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</si>
  <si>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</si>
  <si>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</si>
  <si>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</si>
  <si>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</si>
  <si>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</si>
  <si>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</si>
  <si>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</si>
  <si>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</si>
  <si>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</si>
  <si>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</si>
  <si>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</si>
  <si>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</si>
  <si>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</si>
  <si>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</si>
  <si>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</si>
  <si>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</si>
  <si>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</si>
  <si>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</si>
  <si>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</si>
  <si>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</si>
  <si>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</si>
  <si>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</si>
  <si>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</si>
  <si>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</si>
  <si>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</si>
  <si>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</si>
  <si>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</si>
  <si>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</si>
  <si>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</si>
  <si>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</si>
  <si>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</si>
  <si>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</si>
  <si>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</si>
  <si>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</si>
  <si>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</si>
  <si>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</si>
  <si>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</si>
  <si>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</si>
  <si>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</si>
  <si>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</si>
  <si>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</si>
  <si>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</si>
  <si>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</si>
  <si>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</si>
  <si>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</si>
  <si>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</si>
  <si>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</si>
  <si>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</si>
  <si>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</si>
  <si>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</si>
  <si>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</si>
  <si>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</si>
  <si>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</si>
  <si>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</si>
  <si>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</si>
  <si>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</si>
  <si>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</si>
  <si>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</si>
  <si>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</si>
  <si>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</si>
  <si>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</si>
  <si>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</si>
  <si>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</si>
  <si>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</si>
  <si>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</si>
  <si>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</si>
  <si>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</si>
  <si>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</si>
  <si>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</si>
  <si>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</si>
  <si>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</si>
  <si>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</si>
  <si>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</si>
  <si>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</si>
  <si>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</si>
  <si>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</si>
  <si>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</si>
  <si>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</si>
  <si>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</si>
  <si>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</si>
  <si>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</si>
  <si>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</si>
  <si>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</si>
  <si>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</si>
  <si>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</si>
  <si>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</si>
  <si>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</si>
  <si>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</si>
  <si>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</si>
  <si>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</si>
  <si>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</si>
  <si>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</si>
  <si>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</si>
  <si>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</si>
  <si>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</si>
  <si>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</si>
  <si>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</si>
  <si>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</si>
  <si>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</si>
  <si>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</si>
  <si>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</si>
  <si>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</si>
  <si>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</si>
  <si>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</si>
  <si>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</si>
  <si>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</si>
  <si>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</si>
  <si>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</si>
  <si>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</si>
  <si>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</si>
  <si>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</si>
  <si>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</si>
  <si>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</si>
  <si>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</si>
  <si>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</si>
  <si>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</si>
  <si>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</si>
  <si>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</si>
  <si>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</si>
  <si>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</si>
  <si>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</si>
  <si>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</si>
  <si>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</si>
  <si>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</si>
  <si>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</si>
  <si>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</si>
  <si>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</si>
  <si>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</si>
  <si>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</si>
  <si>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</si>
  <si>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</si>
  <si>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</si>
  <si>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</si>
  <si>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</si>
  <si>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</si>
  <si>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</si>
  <si>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</si>
  <si>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</si>
  <si>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</si>
  <si>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</si>
  <si>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</si>
  <si>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</si>
  <si>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</si>
  <si>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</si>
  <si>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</si>
  <si>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</si>
  <si>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</si>
  <si>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</si>
  <si>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</si>
  <si>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</si>
  <si>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</si>
  <si>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</si>
  <si>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</si>
  <si>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</si>
  <si>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</si>
  <si>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</si>
  <si>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</si>
  <si>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</si>
  <si>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</si>
  <si>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</si>
  <si>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</si>
  <si>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</si>
  <si>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</si>
  <si>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</si>
  <si>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</si>
  <si>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</si>
  <si>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</si>
  <si>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</si>
  <si>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</si>
  <si>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</si>
  <si>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</si>
  <si>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</si>
  <si>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</si>
  <si>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</si>
  <si>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</si>
  <si>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</si>
  <si>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</si>
  <si>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</si>
  <si>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</si>
  <si>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</si>
  <si>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</si>
  <si>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</si>
  <si>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</si>
  <si>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</si>
  <si>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</si>
  <si>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</si>
  <si>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</si>
  <si>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</si>
  <si>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</si>
  <si>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</si>
  <si>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</si>
  <si>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</si>
  <si>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</si>
  <si>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</si>
  <si>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</si>
  <si>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</si>
  <si>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</si>
  <si>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</si>
  <si>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</si>
  <si>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</si>
  <si>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</si>
  <si>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</si>
  <si>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</si>
  <si>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</si>
  <si>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</si>
  <si>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</si>
  <si>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</si>
  <si>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</si>
  <si>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</si>
  <si>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</si>
  <si>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</si>
  <si>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</si>
  <si>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</si>
  <si>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</si>
  <si>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</si>
  <si>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</si>
  <si>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</si>
  <si>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</si>
  <si>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</si>
  <si>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</si>
  <si>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</si>
  <si>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</si>
  <si>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</si>
  <si>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</si>
  <si>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</si>
  <si>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</si>
  <si>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</si>
  <si>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</si>
  <si>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</si>
  <si>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</si>
  <si>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</si>
  <si>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</si>
  <si>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</si>
  <si>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</si>
  <si>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</si>
  <si>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</si>
  <si>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</si>
  <si>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</si>
  <si>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</si>
  <si>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</si>
  <si>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</si>
  <si>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</si>
  <si>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</si>
  <si>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</si>
  <si>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</si>
  <si>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</si>
  <si>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</si>
  <si>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</si>
  <si>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</si>
  <si>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</si>
  <si>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</si>
  <si>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</si>
  <si>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</si>
  <si>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</si>
  <si>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</si>
  <si>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</si>
  <si>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</si>
  <si>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</si>
  <si>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</si>
  <si>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</si>
  <si>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</si>
  <si>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</si>
  <si>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</si>
  <si>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</si>
  <si>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</si>
  <si>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</si>
  <si>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</si>
  <si>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</si>
  <si>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</si>
  <si>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</si>
  <si>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</si>
  <si>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</si>
  <si>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</si>
  <si>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</si>
  <si>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</si>
  <si>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</si>
  <si>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</si>
  <si>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</si>
  <si>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</si>
  <si>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</si>
  <si>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</si>
  <si>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</si>
  <si>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</si>
  <si>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</si>
  <si>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</si>
  <si>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</si>
  <si>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</si>
  <si>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</si>
  <si>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</si>
  <si>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</si>
  <si>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</si>
  <si>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</si>
  <si>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</si>
  <si>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</si>
  <si>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</si>
  <si>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</si>
  <si>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</si>
  <si>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</si>
  <si>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</si>
  <si>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</si>
  <si>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</si>
  <si>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</si>
  <si>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</si>
  <si>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</si>
  <si>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</si>
  <si>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</si>
  <si>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</si>
  <si>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</si>
  <si>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</si>
  <si>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</si>
  <si>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</si>
  <si>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</si>
  <si>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</si>
  <si>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</si>
  <si>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</si>
  <si>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</si>
  <si>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</si>
  <si>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</si>
  <si>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</si>
  <si>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</si>
  <si>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</si>
  <si>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</si>
  <si>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</si>
  <si>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</si>
  <si>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</si>
  <si>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</si>
  <si>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</si>
  <si>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</si>
  <si>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</si>
  <si>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</si>
  <si>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</si>
  <si>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</si>
  <si>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</si>
  <si>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</si>
  <si>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</si>
  <si>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</si>
  <si>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</si>
  <si>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</si>
  <si>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</si>
  <si>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</si>
  <si>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</si>
  <si>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</si>
  <si>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</si>
  <si>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</si>
  <si>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</si>
  <si>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</si>
  <si>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</si>
  <si>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</si>
  <si>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</si>
  <si>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</si>
  <si>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</si>
  <si>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</si>
  <si>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</si>
  <si>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</si>
  <si>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</si>
  <si>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</si>
  <si>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</si>
  <si>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</si>
  <si>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</si>
  <si>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</si>
  <si>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</si>
  <si>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</si>
  <si>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</si>
  <si>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</si>
  <si>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</si>
  <si>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</si>
  <si>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</si>
  <si>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</si>
  <si>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</si>
  <si>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</si>
  <si>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</si>
  <si>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</si>
  <si>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</si>
  <si>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</si>
  <si>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</si>
  <si>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</si>
  <si>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</si>
  <si>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</si>
  <si>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</si>
  <si>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</si>
  <si>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</si>
  <si>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</si>
  <si>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</si>
  <si>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</si>
  <si>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</si>
  <si>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</si>
  <si>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</si>
  <si>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</si>
  <si>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</si>
  <si>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</si>
  <si>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</si>
  <si>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</si>
  <si>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</si>
  <si>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</si>
  <si>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</si>
  <si>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</si>
  <si>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</si>
  <si>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</si>
  <si>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</si>
  <si>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</si>
  <si>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</si>
  <si>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</si>
  <si>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</si>
  <si>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</si>
  <si>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</si>
  <si>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</si>
  <si>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</si>
  <si>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</si>
  <si>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</si>
  <si>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</si>
  <si>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</si>
  <si>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</si>
  <si>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</si>
  <si>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</si>
  <si>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</si>
  <si>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</si>
  <si>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</si>
  <si>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</si>
  <si>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</si>
  <si>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</si>
  <si>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</si>
  <si>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</si>
  <si>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</si>
  <si>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</si>
  <si>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</si>
  <si>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</si>
  <si>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</si>
  <si>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</si>
  <si>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</si>
  <si>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</si>
  <si>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</si>
  <si>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</si>
  <si>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</si>
  <si>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</si>
  <si>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</si>
  <si>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</si>
  <si>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</si>
  <si>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</si>
  <si>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</si>
  <si>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</si>
  <si>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</si>
  <si>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</si>
  <si>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</si>
  <si>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</si>
  <si>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</si>
  <si>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</si>
  <si>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</si>
  <si>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</si>
  <si>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</si>
  <si>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</si>
  <si>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</si>
  <si>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</si>
  <si>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</si>
  <si>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</si>
  <si>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</si>
  <si>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</si>
  <si>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</si>
  <si>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</si>
  <si>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</si>
  <si>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</si>
  <si>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</si>
  <si>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</si>
  <si>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</si>
  <si>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</si>
  <si>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</si>
  <si>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</si>
  <si>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</si>
  <si>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</si>
  <si>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</si>
  <si>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</si>
  <si>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</si>
  <si>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</si>
  <si>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</si>
  <si>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</si>
  <si>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</si>
  <si>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</si>
  <si>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</si>
  <si>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</si>
  <si>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</si>
  <si>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</si>
  <si>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</si>
  <si>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</si>
  <si>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</si>
  <si>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</si>
  <si>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</si>
  <si>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</si>
  <si>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</si>
  <si>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</si>
  <si>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</si>
  <si>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</si>
  <si>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</si>
  <si>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</si>
  <si>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</si>
  <si>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</si>
  <si>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</si>
  <si>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</si>
  <si>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</si>
  <si>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</si>
  <si>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</si>
  <si>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</si>
  <si>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</si>
  <si>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</si>
  <si>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</si>
  <si>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</si>
  <si>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</si>
  <si>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</si>
  <si>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</si>
  <si>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</si>
  <si>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</si>
  <si>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</si>
  <si>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</si>
  <si>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</si>
  <si>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</si>
  <si>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</si>
  <si>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</si>
  <si>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</si>
  <si>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</si>
  <si>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</si>
  <si>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</si>
  <si>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</si>
  <si>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</si>
  <si>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</si>
  <si>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</si>
  <si>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</si>
  <si>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</si>
  <si>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</si>
  <si>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</si>
  <si>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</si>
  <si>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</si>
  <si>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</si>
  <si>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</si>
  <si>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</si>
  <si>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</si>
  <si>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</si>
  <si>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</si>
  <si>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</si>
  <si>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</si>
  <si>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</si>
  <si>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</si>
  <si>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</si>
  <si>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</si>
  <si>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</si>
  <si>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</si>
  <si>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</si>
  <si>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</si>
  <si>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</si>
  <si>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</si>
  <si>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</si>
  <si>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</si>
  <si>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</si>
  <si>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</si>
  <si>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</si>
  <si>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</si>
  <si>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</si>
  <si>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</si>
  <si>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</si>
  <si>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</si>
  <si>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</si>
  <si>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</si>
  <si>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</si>
  <si>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</si>
  <si>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</si>
  <si>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</si>
  <si>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</si>
  <si>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</si>
  <si>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</si>
  <si>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</si>
  <si>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</si>
  <si>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</si>
  <si>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</si>
  <si>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</si>
  <si>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</si>
  <si>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</si>
  <si>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</si>
  <si>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</si>
  <si>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</si>
  <si>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</si>
  <si>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</si>
  <si>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</si>
  <si>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</si>
  <si>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</si>
  <si>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</si>
  <si>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</si>
  <si>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</si>
  <si>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</si>
  <si>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</si>
  <si>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</si>
  <si>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</si>
  <si>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</si>
  <si>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</si>
  <si>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</si>
  <si>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</si>
  <si>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</si>
  <si>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</si>
  <si>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</si>
  <si>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</si>
  <si>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</si>
  <si>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</si>
  <si>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</si>
  <si>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</si>
  <si>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</si>
  <si>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</si>
  <si>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</si>
  <si>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</si>
  <si>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</si>
  <si>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</si>
  <si>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</si>
  <si>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</si>
  <si>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</si>
  <si>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</si>
  <si>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</si>
  <si>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</si>
  <si>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</si>
  <si>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</si>
  <si>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</si>
  <si>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</si>
  <si>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</si>
  <si>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</si>
  <si>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</si>
  <si>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</si>
  <si>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</si>
  <si>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</si>
  <si>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</si>
  <si>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</si>
  <si>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</si>
  <si>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</si>
  <si>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</si>
  <si>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</si>
  <si>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</si>
  <si>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</si>
  <si>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</si>
  <si>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</si>
  <si>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</si>
  <si>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</si>
  <si>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</si>
  <si>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</si>
  <si>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</si>
  <si>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</si>
  <si>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</si>
  <si>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</si>
  <si>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</si>
  <si>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</si>
  <si>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</si>
  <si>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</si>
  <si>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</si>
  <si>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</si>
  <si>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</si>
  <si>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</si>
  <si>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</si>
  <si>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</si>
  <si>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</si>
  <si>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</si>
  <si>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</si>
  <si>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</si>
  <si>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</si>
  <si>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</si>
  <si>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</si>
  <si>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</si>
  <si>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</si>
  <si>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</si>
  <si>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</si>
  <si>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</si>
  <si>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</si>
  <si>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</si>
  <si>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</si>
  <si>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</si>
  <si>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</si>
  <si>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</si>
  <si>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</si>
  <si>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</si>
  <si>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</si>
  <si>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</si>
  <si>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</si>
  <si>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</si>
  <si>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</si>
  <si>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</si>
  <si>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</si>
  <si>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</si>
  <si>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</si>
  <si>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</si>
  <si>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</si>
  <si>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</si>
  <si>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</si>
  <si>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</si>
  <si>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</si>
  <si>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</si>
  <si>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</si>
  <si>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</si>
  <si>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</si>
  <si>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</si>
  <si>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</si>
  <si>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</si>
  <si>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</si>
  <si>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</si>
  <si>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</si>
  <si>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</si>
  <si>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</si>
  <si>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</si>
  <si>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</si>
  <si>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</si>
  <si>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</si>
  <si>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</si>
  <si>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</si>
  <si>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</si>
  <si>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</si>
  <si>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</si>
  <si>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</si>
  <si>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</si>
  <si>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</si>
  <si>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</si>
  <si>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</si>
  <si>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</si>
  <si>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</si>
  <si>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</si>
  <si>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</si>
  <si>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</si>
  <si>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</si>
  <si>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</si>
  <si>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</si>
  <si>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</si>
  <si>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</si>
  <si>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</si>
  <si>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</si>
  <si>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</si>
  <si>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</si>
  <si>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</si>
  <si>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</si>
  <si>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</si>
  <si>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</si>
  <si>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</si>
  <si>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</si>
  <si>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</si>
  <si>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</si>
  <si>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</si>
  <si>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</si>
  <si>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</si>
  <si>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</si>
  <si>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</si>
  <si>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</si>
  <si>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</si>
  <si>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</si>
  <si>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</si>
  <si>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</si>
  <si>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</si>
  <si>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</si>
  <si>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</si>
  <si>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</si>
  <si>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</si>
  <si>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</si>
  <si>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</si>
  <si>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</si>
  <si>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</si>
  <si>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</si>
  <si>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</si>
  <si>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</si>
  <si>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</si>
  <si>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</si>
  <si>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</si>
  <si>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</si>
  <si>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</si>
  <si>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</si>
  <si>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</si>
  <si>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</si>
  <si>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</si>
  <si>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</si>
  <si>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</si>
  <si>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</si>
  <si>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</si>
  <si>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</si>
  <si>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</si>
  <si>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</si>
  <si>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</si>
  <si>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</si>
  <si>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</si>
  <si>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</si>
  <si>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</si>
  <si>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</si>
  <si>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</si>
  <si>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</si>
  <si>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</si>
  <si>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</si>
  <si>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</si>
  <si>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</si>
  <si>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</si>
  <si>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</si>
  <si>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</si>
  <si>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</si>
  <si>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</si>
  <si>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</si>
  <si>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</si>
  <si>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</si>
  <si>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</si>
  <si>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</si>
  <si>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</si>
  <si>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</si>
  <si>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</si>
  <si>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</si>
  <si>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</si>
  <si>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</si>
  <si>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</si>
  <si>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</si>
  <si>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</si>
  <si>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</si>
  <si>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</si>
  <si>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</si>
  <si>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</si>
  <si>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</si>
  <si>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</si>
  <si>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</si>
  <si>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</si>
  <si>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</si>
  <si>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</si>
  <si>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</si>
  <si>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</si>
  <si>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</si>
  <si>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</si>
  <si>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</si>
  <si>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</si>
  <si>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</si>
  <si>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</si>
  <si>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</si>
  <si>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</si>
  <si>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</si>
  <si>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</si>
  <si>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</si>
  <si>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</si>
  <si>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</si>
  <si>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</si>
  <si>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</si>
  <si>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</si>
  <si>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</si>
  <si>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</si>
  <si>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</si>
  <si>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</si>
  <si>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</si>
  <si>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</si>
  <si>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</si>
  <si>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</si>
  <si>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</si>
  <si>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</si>
  <si>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</si>
  <si>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</si>
  <si>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</si>
  <si>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</si>
  <si>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</si>
  <si>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</si>
  <si>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</si>
  <si>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</si>
  <si>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</si>
  <si>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</si>
  <si>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</si>
  <si>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</si>
  <si>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</si>
  <si>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</si>
  <si>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</si>
  <si>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</si>
  <si>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</si>
  <si>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</si>
  <si>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</si>
  <si>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</si>
  <si>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</si>
  <si>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</si>
  <si>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</si>
  <si>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</si>
  <si>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</si>
  <si>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</si>
  <si>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</si>
  <si>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</si>
  <si>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</si>
  <si>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</si>
  <si>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</si>
  <si>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</si>
  <si>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</si>
  <si>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</si>
  <si>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</si>
  <si>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</si>
  <si>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</si>
  <si>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</si>
  <si>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</si>
  <si>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</si>
  <si>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</si>
  <si>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</si>
  <si>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</si>
  <si>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</si>
  <si>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</si>
  <si>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</si>
  <si>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</si>
  <si>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</si>
  <si>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</si>
  <si>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</si>
  <si>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</si>
  <si>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</si>
  <si>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</si>
  <si>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</si>
  <si>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</si>
  <si>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</si>
  <si>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</si>
  <si>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</si>
  <si>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</si>
  <si>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</si>
  <si>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</si>
  <si>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</si>
  <si>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</si>
  <si>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</si>
  <si>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</si>
  <si>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</si>
  <si>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</si>
  <si>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</si>
  <si>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</si>
  <si>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</si>
  <si>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</si>
  <si>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</si>
  <si>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</si>
  <si>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</si>
  <si>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</si>
  <si>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</si>
  <si>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</si>
  <si>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</si>
  <si>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</si>
  <si>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</si>
  <si>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</si>
  <si>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</si>
  <si>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</si>
  <si>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</si>
  <si>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</si>
  <si>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</si>
  <si>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</si>
  <si>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</si>
  <si>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</si>
  <si>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</si>
  <si>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</si>
  <si>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</si>
  <si>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</si>
  <si>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</si>
  <si>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</si>
  <si>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</si>
  <si>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</si>
  <si>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</si>
  <si>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</si>
  <si>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</si>
  <si>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</si>
  <si>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</si>
  <si>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</si>
  <si>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</si>
  <si>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</si>
  <si>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</si>
  <si>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</si>
  <si>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</si>
  <si>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</si>
  <si>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</si>
  <si>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</si>
  <si>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</si>
  <si>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</si>
  <si>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</si>
  <si>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</si>
  <si>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</si>
  <si>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</si>
  <si>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</si>
  <si>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</si>
  <si>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</si>
  <si>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</si>
  <si>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</si>
  <si>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</si>
  <si>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</si>
  <si>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</si>
  <si>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</si>
  <si>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</si>
  <si>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</si>
  <si>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</si>
  <si>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</si>
  <si>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</si>
  <si>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</si>
  <si>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</si>
  <si>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</si>
  <si>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</si>
  <si>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</si>
  <si>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</si>
  <si>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</si>
  <si>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</si>
  <si>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</si>
  <si>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</si>
  <si>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</si>
  <si>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</si>
  <si>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</si>
  <si>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</si>
  <si>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</si>
  <si>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</si>
  <si>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</si>
  <si>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</si>
  <si>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</si>
  <si>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</si>
  <si>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</si>
  <si>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</si>
  <si>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</si>
  <si>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</si>
  <si>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</si>
  <si>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</si>
  <si>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</si>
  <si>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</si>
  <si>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</si>
  <si>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</si>
  <si>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</si>
  <si>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</si>
  <si>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</si>
  <si>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</si>
  <si>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</si>
  <si>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</si>
  <si>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</si>
  <si>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</si>
  <si>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</si>
  <si>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</si>
  <si>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</si>
  <si>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</si>
  <si>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</si>
  <si>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</si>
  <si>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</si>
  <si>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</si>
  <si>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</si>
  <si>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</si>
  <si>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</si>
  <si>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</si>
  <si>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</si>
  <si>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</si>
  <si>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</si>
  <si>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</si>
  <si>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</si>
  <si>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</si>
  <si>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</si>
  <si>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</si>
  <si>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</si>
  <si>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</si>
  <si>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</si>
  <si>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</si>
  <si>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</si>
  <si>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</si>
  <si>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</si>
  <si>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</si>
  <si>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</si>
  <si>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</si>
  <si>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</si>
  <si>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</si>
  <si>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</si>
  <si>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</si>
  <si>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</si>
  <si>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</si>
  <si>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</si>
  <si>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</si>
  <si>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</si>
  <si>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</si>
  <si>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</si>
  <si>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</si>
  <si>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</si>
  <si>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</si>
  <si>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</si>
  <si>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</si>
  <si>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</si>
  <si>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</si>
  <si>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</si>
  <si>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</si>
  <si>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</si>
  <si>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</si>
  <si>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</si>
  <si>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</si>
  <si>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</si>
  <si>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</si>
  <si>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</si>
  <si>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</si>
  <si>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</si>
  <si>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</si>
  <si>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</si>
  <si>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</si>
  <si>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</si>
  <si>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</si>
  <si>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</si>
  <si>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</si>
  <si>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</si>
  <si>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</si>
  <si>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</si>
  <si>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</si>
  <si>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</si>
  <si>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</si>
  <si>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</si>
  <si>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</si>
  <si>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</si>
  <si>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</si>
  <si>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</si>
  <si>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</si>
  <si>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</si>
  <si>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</si>
  <si>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</si>
  <si>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</si>
  <si>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</si>
  <si>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</si>
  <si>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</si>
  <si>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</si>
  <si>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</si>
  <si>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</si>
  <si>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</si>
  <si>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</si>
  <si>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</si>
  <si>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</si>
  <si>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</si>
  <si>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</si>
  <si>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</si>
  <si>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</si>
  <si>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</si>
  <si>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</si>
  <si>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</si>
  <si>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</si>
  <si>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</si>
  <si>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</si>
  <si>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</si>
  <si>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</si>
  <si>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</si>
  <si>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</si>
  <si>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</si>
  <si>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</si>
  <si>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</si>
  <si>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</si>
  <si>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</si>
  <si>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</si>
  <si>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</si>
  <si>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</si>
  <si>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</si>
  <si>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</si>
  <si>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</si>
  <si>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</si>
  <si>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</si>
  <si>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</si>
  <si>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</si>
  <si>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</si>
  <si>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</si>
  <si>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</si>
  <si>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</si>
  <si>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</si>
  <si>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</si>
  <si>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</si>
  <si>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</si>
  <si>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</si>
  <si>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</si>
  <si>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</si>
  <si>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</si>
  <si>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</si>
  <si>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</si>
  <si>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</si>
  <si>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</si>
  <si>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</si>
  <si>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</si>
  <si>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</si>
  <si>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</si>
  <si>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</si>
  <si>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</si>
  <si>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</si>
  <si>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</si>
  <si>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</si>
  <si>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</si>
  <si>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</si>
  <si>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</si>
  <si>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</si>
  <si>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</si>
  <si>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</si>
  <si>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</si>
  <si>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</si>
  <si>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</si>
  <si>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</si>
  <si>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</si>
  <si>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</si>
  <si>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</si>
  <si>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</si>
  <si>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</si>
  <si>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</si>
  <si>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</si>
  <si>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</si>
  <si>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</si>
  <si>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</si>
  <si>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</si>
  <si>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</si>
  <si>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</si>
  <si>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</si>
  <si>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</si>
  <si>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</si>
  <si>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</si>
  <si>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</si>
  <si>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</si>
  <si>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</si>
  <si>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</si>
  <si>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</si>
  <si>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</si>
  <si>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</si>
  <si>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</si>
  <si>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</si>
  <si>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</si>
  <si>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</si>
  <si>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</si>
  <si>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</si>
  <si>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</si>
  <si>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</si>
  <si>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</si>
  <si>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</si>
  <si>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</si>
  <si>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</si>
  <si>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</si>
  <si>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</si>
  <si>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</si>
  <si>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</si>
  <si>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</si>
  <si>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</si>
  <si>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</si>
  <si>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</si>
  <si>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</si>
  <si>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</si>
  <si>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</si>
  <si>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</si>
  <si>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</si>
  <si>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</si>
  <si>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</si>
  <si>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</si>
  <si>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</si>
  <si>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</si>
  <si>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</si>
  <si>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</si>
  <si>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</si>
  <si>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</si>
  <si>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</si>
  <si>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</si>
  <si>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</si>
  <si>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</si>
  <si>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</si>
  <si>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</si>
  <si>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</si>
  <si>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</si>
  <si>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</si>
  <si>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</si>
  <si>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</si>
  <si>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</si>
  <si>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</si>
  <si>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</si>
  <si>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</si>
  <si>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</si>
  <si>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</si>
  <si>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</si>
  <si>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</si>
  <si>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</si>
  <si>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</si>
  <si>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</si>
  <si>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</si>
  <si>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</si>
  <si>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</si>
  <si>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</si>
  <si>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</si>
  <si>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</si>
  <si>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</si>
  <si>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</si>
  <si>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</si>
  <si>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</si>
  <si>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</si>
  <si>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</si>
  <si>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</si>
  <si>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</si>
  <si>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</si>
  <si>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</si>
  <si>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</si>
  <si>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</si>
  <si>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</si>
  <si>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</si>
  <si>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</si>
  <si>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</si>
  <si>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</si>
  <si>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</si>
  <si>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</si>
  <si>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</si>
  <si>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</si>
  <si>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</si>
  <si>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</si>
  <si>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</si>
  <si>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</si>
  <si>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</si>
  <si>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</si>
  <si>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</si>
  <si>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</si>
  <si>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</si>
  <si>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</si>
  <si>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</si>
  <si>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</si>
  <si>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</si>
  <si>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</si>
  <si>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</si>
  <si>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</si>
  <si>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</si>
  <si>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</si>
  <si>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</si>
  <si>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</si>
  <si>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</si>
  <si>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</si>
  <si>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</si>
  <si>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</si>
  <si>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</si>
  <si>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</si>
  <si>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</si>
  <si>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</si>
  <si>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</si>
  <si>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</si>
  <si>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</si>
  <si>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</si>
  <si>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</si>
  <si>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</si>
  <si>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</si>
  <si>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</si>
  <si>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</si>
  <si>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</si>
  <si>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</si>
  <si>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</si>
  <si>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</si>
  <si>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</si>
  <si>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</si>
  <si>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</si>
  <si>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</si>
  <si>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</si>
  <si>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</si>
  <si>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</si>
  <si>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</si>
  <si>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</si>
  <si>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</si>
  <si>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</si>
  <si>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</si>
  <si>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</si>
  <si>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</si>
  <si>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</si>
  <si>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</si>
  <si>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</si>
  <si>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</si>
  <si>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</si>
  <si>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</si>
  <si>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</si>
  <si>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</si>
  <si>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</si>
  <si>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</si>
  <si>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</si>
  <si>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</si>
  <si>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</si>
  <si>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</si>
  <si>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</si>
  <si>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</si>
  <si>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</si>
  <si>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</si>
  <si>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</si>
  <si>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</si>
  <si>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</si>
  <si>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</si>
  <si>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</si>
  <si>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</si>
  <si>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</si>
  <si>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</si>
  <si>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</si>
  <si>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</si>
  <si>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</si>
  <si>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</si>
  <si>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</si>
  <si>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</si>
  <si>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</si>
  <si>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</si>
  <si>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</si>
  <si>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</si>
  <si>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</si>
  <si>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</si>
  <si>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</si>
  <si>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</si>
  <si>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</si>
  <si>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</si>
  <si>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</si>
  <si>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</si>
  <si>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</si>
  <si>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</si>
  <si>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</si>
  <si>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</si>
  <si>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</si>
  <si>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</si>
  <si>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</si>
  <si>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</si>
  <si>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</si>
  <si>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</si>
  <si>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</si>
  <si>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</si>
  <si>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</si>
  <si>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</si>
  <si>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</si>
  <si>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</si>
  <si>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</si>
  <si>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</si>
  <si>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</si>
  <si>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</si>
  <si>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</si>
  <si>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</si>
  <si>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</si>
  <si>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</si>
  <si>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</si>
  <si>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</si>
  <si>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</si>
  <si>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</si>
  <si>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</si>
  <si>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</si>
  <si>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</si>
  <si>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</si>
  <si>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</si>
  <si>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</si>
  <si>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</si>
  <si>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</si>
  <si>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</si>
  <si>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</si>
  <si>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</si>
  <si>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</si>
  <si>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</si>
  <si>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</si>
  <si>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</si>
  <si>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</si>
  <si>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</si>
  <si>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</si>
  <si>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</si>
  <si>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</si>
  <si>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</si>
  <si>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</si>
  <si>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</si>
  <si>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</si>
  <si>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</si>
  <si>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</si>
  <si>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</si>
  <si>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</si>
  <si>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</si>
  <si>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</si>
  <si>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</si>
  <si>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</si>
  <si>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</si>
  <si>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</si>
  <si>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</si>
  <si>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</si>
  <si>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</si>
  <si>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</si>
  <si>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</si>
  <si>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</si>
  <si>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</si>
  <si>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</si>
  <si>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</si>
  <si>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</si>
  <si>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</si>
  <si>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</si>
  <si>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</si>
  <si>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</si>
  <si>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</si>
  <si>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</si>
  <si>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</si>
  <si>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</si>
  <si>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</si>
  <si>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</si>
  <si>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</si>
  <si>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</si>
  <si>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</si>
  <si>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</si>
  <si>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</si>
  <si>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</si>
  <si>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</si>
  <si>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</si>
  <si>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</si>
  <si>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</si>
  <si>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</si>
  <si>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</si>
  <si>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</si>
  <si>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</si>
  <si>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</si>
  <si>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</si>
  <si>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</si>
  <si>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</si>
  <si>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</si>
  <si>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</si>
  <si>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</si>
  <si>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</si>
  <si>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</si>
  <si>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</si>
  <si>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</si>
  <si>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</si>
  <si>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</si>
  <si>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</si>
  <si>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</si>
  <si>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</si>
  <si>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</si>
  <si>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</si>
  <si>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</si>
  <si>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</si>
  <si>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</si>
  <si>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</si>
  <si>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</si>
  <si>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</si>
  <si>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</si>
  <si>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</si>
  <si>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</si>
  <si>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</si>
  <si>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</si>
  <si>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</si>
  <si>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</si>
  <si>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</si>
  <si>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</si>
  <si>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</si>
  <si>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</si>
  <si>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</si>
  <si>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</si>
  <si>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</si>
  <si>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</si>
  <si>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</si>
  <si>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</si>
  <si>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</si>
  <si>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</si>
  <si>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</si>
  <si>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</si>
  <si>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</si>
  <si>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</si>
  <si>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</si>
  <si>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</si>
  <si>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</si>
  <si>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</si>
  <si>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</si>
  <si>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</si>
  <si>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</si>
  <si>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</si>
  <si>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</si>
  <si>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</si>
  <si>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</si>
  <si>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</si>
  <si>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</si>
  <si>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</si>
  <si>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</si>
  <si>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</si>
  <si>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</si>
  <si>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</si>
  <si>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</si>
  <si>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</si>
  <si>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</si>
  <si>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</si>
  <si>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</si>
  <si>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</si>
  <si>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</si>
  <si>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</si>
  <si>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</si>
  <si>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</si>
  <si>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</si>
  <si>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</si>
  <si>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</si>
  <si>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</si>
  <si>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</si>
  <si>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</si>
  <si>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</si>
  <si>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</si>
  <si>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</si>
  <si>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</si>
  <si>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</si>
  <si>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</si>
  <si>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</si>
  <si>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</si>
  <si>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</si>
  <si>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</si>
  <si>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</si>
  <si>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</si>
  <si>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</si>
  <si>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</si>
  <si>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</si>
  <si>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</si>
  <si>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</si>
  <si>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</si>
  <si>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</si>
  <si>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</si>
  <si>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</si>
  <si>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</si>
  <si>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</si>
  <si>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</si>
  <si>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</si>
  <si>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</si>
  <si>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</si>
  <si>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</si>
  <si>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</si>
  <si>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</si>
  <si>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</si>
  <si>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</si>
  <si>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</si>
  <si>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</si>
  <si>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</si>
  <si>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</si>
  <si>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</si>
  <si>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</si>
  <si>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</si>
  <si>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</si>
  <si>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</si>
  <si>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</si>
  <si>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</si>
  <si>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</si>
  <si>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</si>
  <si>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</si>
  <si>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</si>
  <si>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</si>
  <si>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</si>
  <si>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</si>
  <si>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</si>
  <si>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</si>
  <si>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</si>
  <si>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</si>
  <si>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</si>
  <si>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</si>
  <si>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</si>
  <si>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</si>
  <si>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</si>
  <si>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</si>
  <si>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</si>
  <si>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</si>
  <si>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</si>
  <si>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</si>
  <si>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</si>
  <si>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</si>
  <si>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</si>
  <si>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</si>
  <si>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</si>
  <si>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</si>
  <si>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</si>
  <si>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</si>
  <si>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</si>
  <si>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</si>
  <si>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</si>
  <si>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</si>
  <si>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</si>
  <si>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</si>
  <si>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</si>
  <si>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</si>
  <si>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</si>
  <si>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</si>
  <si>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</si>
  <si>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</si>
  <si>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</si>
  <si>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</si>
  <si>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</si>
  <si>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</si>
  <si>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</si>
  <si>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</si>
  <si>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</si>
  <si>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</si>
  <si>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</si>
  <si>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</si>
  <si>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</si>
  <si>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</si>
  <si>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</si>
  <si>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</si>
  <si>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</si>
  <si>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</si>
  <si>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</si>
  <si>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</si>
  <si>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</si>
  <si>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</si>
  <si>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</si>
  <si>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</si>
  <si>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</si>
  <si>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</si>
  <si>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</si>
  <si>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</si>
  <si>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</si>
  <si>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</si>
  <si>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</si>
  <si>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</si>
  <si>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</si>
  <si>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</si>
  <si>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</si>
  <si>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</si>
  <si>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</si>
  <si>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</si>
  <si>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</si>
  <si>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</si>
  <si>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</si>
  <si>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</si>
  <si>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</si>
  <si>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</si>
  <si>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</si>
  <si>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</si>
  <si>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</si>
  <si>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</si>
  <si>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</si>
  <si>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</si>
  <si>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</si>
  <si>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</si>
  <si>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</si>
  <si>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</si>
  <si>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</si>
  <si>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</si>
  <si>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</si>
  <si>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</si>
  <si>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</si>
  <si>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</si>
  <si>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</si>
  <si>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</si>
  <si>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</si>
  <si>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</si>
  <si>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</si>
  <si>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</si>
  <si>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</si>
  <si>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</si>
  <si>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</si>
  <si>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</si>
  <si>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</si>
  <si>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</si>
  <si>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</si>
  <si>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</si>
  <si>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</si>
  <si>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</si>
  <si>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</si>
  <si>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</si>
  <si>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</si>
  <si>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</si>
  <si>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</si>
  <si>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</si>
  <si>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</si>
  <si>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</si>
  <si>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</si>
  <si>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</si>
  <si>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</si>
  <si>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</si>
  <si>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</si>
  <si>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</si>
  <si>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</si>
  <si>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</si>
  <si>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</si>
  <si>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</si>
  <si>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</si>
  <si>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</si>
  <si>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</si>
  <si>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</si>
  <si>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</si>
  <si>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</si>
  <si>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</si>
  <si>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</si>
  <si>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</si>
  <si>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</si>
  <si>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</si>
  <si>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</si>
  <si>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</si>
  <si>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</si>
  <si>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</si>
  <si>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</si>
  <si>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</si>
  <si>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</si>
  <si>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</si>
  <si>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</si>
  <si>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</si>
  <si>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</si>
  <si>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</si>
  <si>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</si>
  <si>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</si>
  <si>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</si>
  <si>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</si>
  <si>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</si>
  <si>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</si>
  <si>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</si>
  <si>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</si>
  <si>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</si>
  <si>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</si>
  <si>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</si>
  <si>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</si>
  <si>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</si>
  <si>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</si>
  <si>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</si>
  <si>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</si>
  <si>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</si>
  <si>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</si>
  <si>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</si>
  <si>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</si>
  <si>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</si>
  <si>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</si>
  <si>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</si>
  <si>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</si>
  <si>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</si>
  <si>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</si>
  <si>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</si>
  <si>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</si>
  <si>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</si>
  <si>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</si>
  <si>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</si>
  <si>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</si>
  <si>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</si>
  <si>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</si>
  <si>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</si>
  <si>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</si>
  <si>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</si>
  <si>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</si>
  <si>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</si>
  <si>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</si>
  <si>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</si>
  <si>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</si>
  <si>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</si>
  <si>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</si>
  <si>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</si>
  <si>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</si>
  <si>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</si>
  <si>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</si>
  <si>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</si>
  <si>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</si>
  <si>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</si>
  <si>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</si>
  <si>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</si>
  <si>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</si>
  <si>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</si>
  <si>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</si>
  <si>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</si>
  <si>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</si>
  <si>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</si>
  <si>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</si>
  <si>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</si>
  <si>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</si>
  <si>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</si>
  <si>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</si>
  <si>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</si>
  <si>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</si>
  <si>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</si>
  <si>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</si>
  <si>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</si>
  <si>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</si>
  <si>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</si>
  <si>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</si>
  <si>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</si>
  <si>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</si>
  <si>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</si>
  <si>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</si>
  <si>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</si>
  <si>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</si>
  <si>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</si>
  <si>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</si>
  <si>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</si>
  <si>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</si>
  <si>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</si>
  <si>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</si>
  <si>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</si>
  <si>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</si>
  <si>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</si>
  <si>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</si>
  <si>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</si>
  <si>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</si>
  <si>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</si>
  <si>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</si>
  <si>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</si>
  <si>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</si>
  <si>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</si>
  <si>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</si>
  <si>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</si>
  <si>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</si>
  <si>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</si>
  <si>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</si>
  <si>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</si>
  <si>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</si>
  <si>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</si>
  <si>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</si>
  <si>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</si>
  <si>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</si>
  <si>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</si>
  <si>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</si>
  <si>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</si>
  <si>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</si>
  <si>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</si>
  <si>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</si>
  <si>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</si>
  <si>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</si>
  <si>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</si>
  <si>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</si>
  <si>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</si>
  <si>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</si>
  <si>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</si>
  <si>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</si>
  <si>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</si>
  <si>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</si>
  <si>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</si>
  <si>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</si>
  <si>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</si>
  <si>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</si>
  <si>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</si>
  <si>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</si>
  <si>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</si>
  <si>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</si>
  <si>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</si>
  <si>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</si>
  <si>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</si>
  <si>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</si>
  <si>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</si>
  <si>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</si>
  <si>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</si>
  <si>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</si>
  <si>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</si>
  <si>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</si>
  <si>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</si>
  <si>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</si>
  <si>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</si>
  <si>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</si>
  <si>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</si>
  <si>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</si>
  <si>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</si>
  <si>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</si>
  <si>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</si>
  <si>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</si>
  <si>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</si>
  <si>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</si>
  <si>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</si>
  <si>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</si>
  <si>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</si>
  <si>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</si>
  <si>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</si>
  <si>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</si>
  <si>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</si>
  <si>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</si>
  <si>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</si>
  <si>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</si>
  <si>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</si>
  <si>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</si>
  <si>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</si>
  <si>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</si>
  <si>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</si>
  <si>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</si>
  <si>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</si>
  <si>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</si>
  <si>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</si>
  <si>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</si>
  <si>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</si>
  <si>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</si>
  <si>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</si>
  <si>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</si>
  <si>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</si>
  <si>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</si>
  <si>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</si>
  <si>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</si>
  <si>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</si>
  <si>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</si>
  <si>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</si>
  <si>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</si>
  <si>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</si>
  <si>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</si>
  <si>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</si>
  <si>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</si>
  <si>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</si>
  <si>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</si>
  <si>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</si>
  <si>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</si>
  <si>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</si>
  <si>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</si>
  <si>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</si>
  <si>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</si>
  <si>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</si>
  <si>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</si>
  <si>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</si>
  <si>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</si>
  <si>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</si>
  <si>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</si>
  <si>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</si>
  <si>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</si>
  <si>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</si>
  <si>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</si>
  <si>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</si>
  <si>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</si>
  <si>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</si>
  <si>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</si>
  <si>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</si>
  <si>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</si>
  <si>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</si>
  <si>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</si>
  <si>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</si>
  <si>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</si>
  <si>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</si>
  <si>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</si>
  <si>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</si>
  <si>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</si>
  <si>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</si>
  <si>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</si>
  <si>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</si>
  <si>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</si>
  <si>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</si>
  <si>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</si>
  <si>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</si>
  <si>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</si>
  <si>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</si>
  <si>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</si>
  <si>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</si>
  <si>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</si>
  <si>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</si>
  <si>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</si>
  <si>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</si>
  <si>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</si>
  <si>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</si>
  <si>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</si>
  <si>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</si>
  <si>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</si>
  <si>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</si>
  <si>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</si>
  <si>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</si>
  <si>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</si>
  <si>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</si>
  <si>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</si>
  <si>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</si>
  <si>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</si>
  <si>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</si>
  <si>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</si>
  <si>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</si>
  <si>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</si>
  <si>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</si>
  <si>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</si>
  <si>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</si>
  <si>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</si>
  <si>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</si>
  <si>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</si>
  <si>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</si>
  <si>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</si>
  <si>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</si>
  <si>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</si>
  <si>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</si>
  <si>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</si>
  <si>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</si>
  <si>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</si>
  <si>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</si>
  <si>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</si>
  <si>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</si>
  <si>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</si>
  <si>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</si>
  <si>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</si>
  <si>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</si>
  <si>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</si>
  <si>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</si>
  <si>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</si>
  <si>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</si>
  <si>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</si>
  <si>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</si>
  <si>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</si>
  <si>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</si>
  <si>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</si>
  <si>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</si>
  <si>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</si>
  <si>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</si>
  <si>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</si>
  <si>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</si>
  <si>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</si>
  <si>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</si>
  <si>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</si>
  <si>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</si>
  <si>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</si>
  <si>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</si>
  <si>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</si>
  <si>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</si>
  <si>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</si>
  <si>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</si>
  <si>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</si>
  <si>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</si>
  <si>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</si>
  <si>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</si>
  <si>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</si>
  <si>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</si>
  <si>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</si>
  <si>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</si>
  <si>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</si>
  <si>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</si>
  <si>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</si>
  <si>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</si>
  <si>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</si>
  <si>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</si>
  <si>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</si>
  <si>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</si>
  <si>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</si>
  <si>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</si>
  <si>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</si>
  <si>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</si>
  <si>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</si>
  <si>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</si>
  <si>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</si>
  <si>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</si>
  <si>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</si>
  <si>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</si>
  <si>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</si>
  <si>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</si>
  <si>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</si>
  <si>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</si>
  <si>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</si>
  <si>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</si>
  <si>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</si>
  <si>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</si>
  <si>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</si>
  <si>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</si>
  <si>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</si>
  <si>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</si>
  <si>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</si>
  <si>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</si>
  <si>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</si>
  <si>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</si>
  <si>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</si>
  <si>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</si>
  <si>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</si>
  <si>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</si>
  <si>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</si>
  <si>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</si>
  <si>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</si>
  <si>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</si>
  <si>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</si>
  <si>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</si>
  <si>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</si>
  <si>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</si>
  <si>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</si>
  <si>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</si>
  <si>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</si>
  <si>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</si>
  <si>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</si>
  <si>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</si>
  <si>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</si>
  <si>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</si>
  <si>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</si>
  <si>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</si>
  <si>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</si>
  <si>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</si>
  <si>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</si>
  <si>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</si>
  <si>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</si>
  <si>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</si>
  <si>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</si>
  <si>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</si>
  <si>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</si>
  <si>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</si>
  <si>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</si>
  <si>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</si>
  <si>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</si>
  <si>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</si>
  <si>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</si>
  <si>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</si>
  <si>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</si>
  <si>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</si>
  <si>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</si>
  <si>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</si>
  <si>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</si>
  <si>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</si>
  <si>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</si>
  <si>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</si>
  <si>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</si>
  <si>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</si>
  <si>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</si>
  <si>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</si>
  <si>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</si>
  <si>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</si>
  <si>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</si>
  <si>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</si>
  <si>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</si>
  <si>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</si>
  <si>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</si>
  <si>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</si>
  <si>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</si>
  <si>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</si>
  <si>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</si>
  <si>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</si>
  <si>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</si>
  <si>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</si>
  <si>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</si>
  <si>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</si>
  <si>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</si>
  <si>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</si>
  <si>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</si>
  <si>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</si>
  <si>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</si>
  <si>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</si>
  <si>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</si>
  <si>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</si>
  <si>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</si>
  <si>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</si>
  <si>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</si>
  <si>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</si>
  <si>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</si>
  <si>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</si>
  <si>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</si>
  <si>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</si>
  <si>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</si>
  <si>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</si>
  <si>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</si>
  <si>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</si>
  <si>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</si>
  <si>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</si>
  <si>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</si>
  <si>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</si>
  <si>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</si>
  <si>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</si>
  <si>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</si>
  <si>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</si>
  <si>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</si>
  <si>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</si>
  <si>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</si>
  <si>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</si>
  <si>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</si>
  <si>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</si>
  <si>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</si>
  <si>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</si>
  <si>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</si>
  <si>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</si>
  <si>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</si>
  <si>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</si>
  <si>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</si>
  <si>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</si>
  <si>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</si>
  <si>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</si>
  <si>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</si>
  <si>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</si>
  <si>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</si>
  <si>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</si>
  <si>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</si>
  <si>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</si>
  <si>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</si>
  <si>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</si>
  <si>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</si>
  <si>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</si>
  <si>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</si>
  <si>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</si>
  <si>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</si>
  <si>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</si>
  <si>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</si>
  <si>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</si>
  <si>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</si>
  <si>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</si>
  <si>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</si>
  <si>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</si>
  <si>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</si>
  <si>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</si>
  <si>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</si>
  <si>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</si>
  <si>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</si>
  <si>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</si>
  <si>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</si>
  <si>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</si>
  <si>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</si>
  <si>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</si>
  <si>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</si>
  <si>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</si>
  <si>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</si>
  <si>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</si>
  <si>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</si>
  <si>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</si>
  <si>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</si>
  <si>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</si>
  <si>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</si>
  <si>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</si>
  <si>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</si>
  <si>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</si>
  <si>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</si>
  <si>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</si>
  <si>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</si>
  <si>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</si>
  <si>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</si>
  <si>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</si>
  <si>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</si>
  <si>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</si>
  <si>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</si>
  <si>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</si>
  <si>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</si>
  <si>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</si>
  <si>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</si>
  <si>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</si>
  <si>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</si>
  <si>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</si>
  <si>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</si>
  <si>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</si>
  <si>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</si>
  <si>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</si>
  <si>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</si>
  <si>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</si>
  <si>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</si>
  <si>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</si>
  <si>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</si>
  <si>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</si>
  <si>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</si>
  <si>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</si>
  <si>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</si>
  <si>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</si>
  <si>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</si>
  <si>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</si>
  <si>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</si>
  <si>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</si>
  <si>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</si>
  <si>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</si>
  <si>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</si>
  <si>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</si>
  <si>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</si>
  <si>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</si>
  <si>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</si>
  <si>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</si>
  <si>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</si>
  <si>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</si>
  <si>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</si>
  <si>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</si>
  <si>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</si>
  <si>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</si>
  <si>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</si>
  <si>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</si>
  <si>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</si>
  <si>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</si>
  <si>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</si>
  <si>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</si>
  <si>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</si>
  <si>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</si>
  <si>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</si>
  <si>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</si>
  <si>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</si>
  <si>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</si>
  <si>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</si>
  <si>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</si>
  <si>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</si>
  <si>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</si>
  <si>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</si>
  <si>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</si>
  <si>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</si>
  <si>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</si>
  <si>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</si>
  <si>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</si>
  <si>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</si>
  <si>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</si>
  <si>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</si>
  <si>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</si>
  <si>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</si>
  <si>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</si>
  <si>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</si>
  <si>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</si>
  <si>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</si>
  <si>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</si>
  <si>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</si>
  <si>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</si>
  <si>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</si>
  <si>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</si>
  <si>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</si>
  <si>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</si>
  <si>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</si>
  <si>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</si>
  <si>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</si>
  <si>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</si>
  <si>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</si>
  <si>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</si>
  <si>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</si>
  <si>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</si>
  <si>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</si>
  <si>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</si>
  <si>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</si>
  <si>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</si>
  <si>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</si>
  <si>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</si>
  <si>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</si>
  <si>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</si>
  <si>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</si>
  <si>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</si>
  <si>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</si>
  <si>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</si>
  <si>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</si>
  <si>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</si>
  <si>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</si>
  <si>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</si>
  <si>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</si>
  <si>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</si>
  <si>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</si>
  <si>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</si>
  <si>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</si>
  <si>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</si>
  <si>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</si>
  <si>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</si>
  <si>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</si>
  <si>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</si>
  <si>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</si>
  <si>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</si>
  <si>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</si>
  <si>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</si>
  <si>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</si>
  <si>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</si>
  <si>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</si>
  <si>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</si>
  <si>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</si>
  <si>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</si>
  <si>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</si>
  <si>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</si>
  <si>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</si>
  <si>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</si>
  <si>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</si>
  <si>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</si>
  <si>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</si>
  <si>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</si>
  <si>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</si>
  <si>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</si>
  <si>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</si>
  <si>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</si>
  <si>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</si>
  <si>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</si>
  <si>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</si>
  <si>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</si>
  <si>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</si>
  <si>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</si>
  <si>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</si>
  <si>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</si>
  <si>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</si>
  <si>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</si>
  <si>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</si>
  <si>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</si>
  <si>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</si>
  <si>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</si>
  <si>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</si>
  <si>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</si>
  <si>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</si>
  <si>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</si>
  <si>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</si>
  <si>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</si>
  <si>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</si>
  <si>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</si>
  <si>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</si>
  <si>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</si>
  <si>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</si>
  <si>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</si>
  <si>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</si>
  <si>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</si>
  <si>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</si>
  <si>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</si>
  <si>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</si>
  <si>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</si>
  <si>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</si>
  <si>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</si>
  <si>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</si>
  <si>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</si>
  <si>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</si>
  <si>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</si>
  <si>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</si>
  <si>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</si>
  <si>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</si>
  <si>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</si>
  <si>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</si>
  <si>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</si>
  <si>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</si>
  <si>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</si>
  <si>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</si>
  <si>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</si>
  <si>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</si>
  <si>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</si>
  <si>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</si>
  <si>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</si>
  <si>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</si>
  <si>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</si>
  <si>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</si>
  <si>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</si>
  <si>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</si>
  <si>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</si>
  <si>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</si>
  <si>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</si>
  <si>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</si>
  <si>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</si>
  <si>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</si>
  <si>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</si>
  <si>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</si>
  <si>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</si>
  <si>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</si>
  <si>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</si>
  <si>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</si>
  <si>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</si>
  <si>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</si>
  <si>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</si>
  <si>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</si>
  <si>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</si>
  <si>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</si>
  <si>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</si>
  <si>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</si>
  <si>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</si>
  <si>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</si>
  <si>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</si>
  <si>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</si>
  <si>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</si>
  <si>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</si>
  <si>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</si>
  <si>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</si>
  <si>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</si>
  <si>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</si>
  <si>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</si>
  <si>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</si>
  <si>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</si>
  <si>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</si>
  <si>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</si>
  <si>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</si>
  <si>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</si>
  <si>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</si>
  <si>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</si>
  <si>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</si>
  <si>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</si>
  <si>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</si>
  <si>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</si>
  <si>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</si>
  <si>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</si>
  <si>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</si>
  <si>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</si>
  <si>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</si>
  <si>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</si>
  <si>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</si>
  <si>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</si>
  <si>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</si>
  <si>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</si>
  <si>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</si>
  <si>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</si>
  <si>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</si>
  <si>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</si>
  <si>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</si>
  <si>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</si>
  <si>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</si>
  <si>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</si>
  <si>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</si>
  <si>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</si>
  <si>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</si>
  <si>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</si>
  <si>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</si>
  <si>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</si>
  <si>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</si>
  <si>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</si>
  <si>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</si>
  <si>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</si>
  <si>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</si>
  <si>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</si>
  <si>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</si>
  <si>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</si>
  <si>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</si>
  <si>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</si>
  <si>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</si>
  <si>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</si>
  <si>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</si>
  <si>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</si>
  <si>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</si>
  <si>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</si>
  <si>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</si>
  <si>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</si>
  <si>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</si>
  <si>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</si>
  <si>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</si>
  <si>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</si>
  <si>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</si>
  <si>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</si>
  <si>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</si>
  <si>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</si>
  <si>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</si>
  <si>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</si>
  <si>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</si>
  <si>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</si>
  <si>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</si>
  <si>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</si>
  <si>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</si>
  <si>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</si>
  <si>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</si>
  <si>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</si>
  <si>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</si>
  <si>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</si>
  <si>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</si>
  <si>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</si>
  <si>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</si>
  <si>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</si>
  <si>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</si>
  <si>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</si>
  <si>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</si>
  <si>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</si>
  <si>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</si>
  <si>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</si>
  <si>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</si>
  <si>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</si>
  <si>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</si>
  <si>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</si>
  <si>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</si>
  <si>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</si>
  <si>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</si>
  <si>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</si>
  <si>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</si>
  <si>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</si>
  <si>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</si>
  <si>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</si>
  <si>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</si>
  <si>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</si>
  <si>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</si>
  <si>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</si>
  <si>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</si>
  <si>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</si>
  <si>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</si>
  <si>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</si>
  <si>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</si>
  <si>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</si>
  <si>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</si>
  <si>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</si>
  <si>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</si>
  <si>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</si>
  <si>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</si>
  <si>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</si>
  <si>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</si>
  <si>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</si>
  <si>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</si>
  <si>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</si>
  <si>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</si>
  <si>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</si>
  <si>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</si>
  <si>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</si>
  <si>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</si>
  <si>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</si>
  <si>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</si>
  <si>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</si>
  <si>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</si>
  <si>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</si>
  <si>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</si>
  <si>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</si>
  <si>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</si>
  <si>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</si>
  <si>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</si>
  <si>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</si>
  <si>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</si>
  <si>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</si>
  <si>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</si>
  <si>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</si>
  <si>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</si>
  <si>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</si>
  <si>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</si>
  <si>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</si>
  <si>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</si>
  <si>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</si>
  <si>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</si>
  <si>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</si>
  <si>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</si>
  <si>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</si>
  <si>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</si>
  <si>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</si>
  <si>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</si>
  <si>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</si>
  <si>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</si>
  <si>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</si>
  <si>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</si>
  <si>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</si>
  <si>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</si>
  <si>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</si>
  <si>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</si>
  <si>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</si>
  <si>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</si>
  <si>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</si>
  <si>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</si>
  <si>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</si>
  <si>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</si>
  <si>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</si>
  <si>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</si>
  <si>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</si>
  <si>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</si>
  <si>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</si>
  <si>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</si>
  <si>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</si>
  <si>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</si>
  <si>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</si>
  <si>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</si>
  <si>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</si>
  <si>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</si>
  <si>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</si>
  <si>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</si>
  <si>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</si>
  <si>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</si>
  <si>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</si>
  <si>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</si>
  <si>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</si>
  <si>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</si>
  <si>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</si>
  <si>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</si>
  <si>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</si>
  <si>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</si>
  <si>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</si>
  <si>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</si>
  <si>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</si>
  <si>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</si>
  <si>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</si>
  <si>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</si>
  <si>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</si>
  <si>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</si>
  <si>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</si>
  <si>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</si>
  <si>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</si>
  <si>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</si>
  <si>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</si>
  <si>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</si>
  <si>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</si>
  <si>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</si>
  <si>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</si>
  <si>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</si>
  <si>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</si>
  <si>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</si>
  <si>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</si>
  <si>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</si>
  <si>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</si>
  <si>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</si>
  <si>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</si>
  <si>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</si>
  <si>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</si>
  <si>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</si>
  <si>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</si>
  <si>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</si>
  <si>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</si>
  <si>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</si>
  <si>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</si>
  <si>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</si>
  <si>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</si>
  <si>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</si>
  <si>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</si>
  <si>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</si>
  <si>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</si>
  <si>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</si>
  <si>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</si>
  <si>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</si>
  <si>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</si>
  <si>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</si>
  <si>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</si>
  <si>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</si>
  <si>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</si>
  <si>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</si>
  <si>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</si>
  <si>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</si>
  <si>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</si>
  <si>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</si>
  <si>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</si>
  <si>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</si>
  <si>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</si>
  <si>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</si>
  <si>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</si>
  <si>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</si>
  <si>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</si>
  <si>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</si>
  <si>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</si>
  <si>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</si>
  <si>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</si>
  <si>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</si>
  <si>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</si>
  <si>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</si>
  <si>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</si>
  <si>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</si>
  <si>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</si>
  <si>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</si>
  <si>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</si>
  <si>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</si>
  <si>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</si>
  <si>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</si>
  <si>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</si>
  <si>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</si>
  <si>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</si>
  <si>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</si>
  <si>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</si>
  <si>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</si>
  <si>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</si>
  <si>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</si>
  <si>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</si>
  <si>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</si>
  <si>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</si>
  <si>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</si>
  <si>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</si>
  <si>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</si>
  <si>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</si>
  <si>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</si>
  <si>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</si>
  <si>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</si>
  <si>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</si>
  <si>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</si>
  <si>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</si>
  <si>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</si>
  <si>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</si>
  <si>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</si>
  <si>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</si>
  <si>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</si>
  <si>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</si>
  <si>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</si>
  <si>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</si>
  <si>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</si>
  <si>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</si>
  <si>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</si>
  <si>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</si>
  <si>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</si>
  <si>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</si>
  <si>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</si>
  <si>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</si>
  <si>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</si>
  <si>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</si>
  <si>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</si>
  <si>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</si>
  <si>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</si>
  <si>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</si>
  <si>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</si>
  <si>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</si>
  <si>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</si>
  <si>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</si>
  <si>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</si>
  <si>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</si>
  <si>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</si>
  <si>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</si>
  <si>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</si>
  <si>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</si>
  <si>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</si>
  <si>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</si>
  <si>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</si>
  <si>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</si>
  <si>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</si>
  <si>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</si>
  <si>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</si>
  <si>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</si>
  <si>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</si>
  <si>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</si>
  <si>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</si>
  <si>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</si>
  <si>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</si>
  <si>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</si>
  <si>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</si>
  <si>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</si>
  <si>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</si>
  <si>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</si>
  <si>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</si>
  <si>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</si>
  <si>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</si>
  <si>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</si>
  <si>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</si>
  <si>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</si>
  <si>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</si>
  <si>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</si>
  <si>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</si>
  <si>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</si>
  <si>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</si>
  <si>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</si>
  <si>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</si>
  <si>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</si>
  <si>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</si>
  <si>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</si>
  <si>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</si>
  <si>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</si>
  <si>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</si>
  <si>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</si>
  <si>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</si>
  <si>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</si>
  <si>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</si>
  <si>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</si>
  <si>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</si>
  <si>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</si>
  <si>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</si>
  <si>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</si>
  <si>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</si>
  <si>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</si>
  <si>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</si>
  <si>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</si>
  <si>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</si>
  <si>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</si>
  <si>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</si>
  <si>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</si>
  <si>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</si>
  <si>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</si>
  <si>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</si>
  <si>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</si>
  <si>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</si>
  <si>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</si>
  <si>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</si>
  <si>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</si>
  <si>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</si>
  <si>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</si>
  <si>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</si>
  <si>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</si>
  <si>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</si>
  <si>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</si>
  <si>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</si>
  <si>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</si>
  <si>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</si>
  <si>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</si>
  <si>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</si>
  <si>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</si>
  <si>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</si>
  <si>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</si>
  <si>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</si>
  <si>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</si>
  <si>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</si>
  <si>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</si>
  <si>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</si>
  <si>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</si>
  <si>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</si>
  <si>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</si>
  <si>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</si>
  <si>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</si>
  <si>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</si>
  <si>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</si>
  <si>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</si>
  <si>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</si>
  <si>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</si>
  <si>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</si>
  <si>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</si>
  <si>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</si>
  <si>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</si>
  <si>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</si>
  <si>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</si>
  <si>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</si>
  <si>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</si>
  <si>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</si>
  <si>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</si>
  <si>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</si>
  <si>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</si>
  <si>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</si>
  <si>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</si>
  <si>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</si>
  <si>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</si>
  <si>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</si>
  <si>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</si>
  <si>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</si>
  <si>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</si>
  <si>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</si>
  <si>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</si>
  <si>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</si>
  <si>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</si>
  <si>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</si>
  <si>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</si>
  <si>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</si>
  <si>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</si>
  <si>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</si>
  <si>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</si>
  <si>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</si>
  <si>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</si>
  <si>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</si>
  <si>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</si>
  <si>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</si>
  <si>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</si>
  <si>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</si>
  <si>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</si>
  <si>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</si>
  <si>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</si>
  <si>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</si>
  <si>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</si>
  <si>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</si>
  <si>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</si>
  <si>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</si>
  <si>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</si>
  <si>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</si>
  <si>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</si>
  <si>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</si>
  <si>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</si>
  <si>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</si>
  <si>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</si>
  <si>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</si>
  <si>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</si>
  <si>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</si>
  <si>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</si>
  <si>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</si>
  <si>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</si>
  <si>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</si>
  <si>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</si>
  <si>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</si>
  <si>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</si>
  <si>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</si>
  <si>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</si>
  <si>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</si>
  <si>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</si>
  <si>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</si>
  <si>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</si>
  <si>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</si>
  <si>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</si>
  <si>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</si>
  <si>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</si>
  <si>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</si>
  <si>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</si>
  <si>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</si>
  <si>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</si>
  <si>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</si>
  <si>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</si>
  <si>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</si>
  <si>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</si>
  <si>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</si>
  <si>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</si>
  <si>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</si>
  <si>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</si>
  <si>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</si>
  <si>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</si>
  <si>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</si>
  <si>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</si>
  <si>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</si>
  <si>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</si>
  <si>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</si>
  <si>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</si>
  <si>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</si>
  <si>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</si>
  <si>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</si>
  <si>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</si>
  <si>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</si>
  <si>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</si>
  <si>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</si>
  <si>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</si>
  <si>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</si>
  <si>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</si>
  <si>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</si>
  <si>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</si>
  <si>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</si>
  <si>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</si>
  <si>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</si>
  <si>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</si>
  <si>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</si>
  <si>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</si>
  <si>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</si>
  <si>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</si>
  <si>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</si>
  <si>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</si>
  <si>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</si>
  <si>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</si>
  <si>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</si>
  <si>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</si>
  <si>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</si>
  <si>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</si>
  <si>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</si>
  <si>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</si>
  <si>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</si>
  <si>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</si>
  <si>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</si>
  <si>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</si>
  <si>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</si>
  <si>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</si>
  <si>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</si>
  <si>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</si>
  <si>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</si>
  <si>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</si>
  <si>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</si>
  <si>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</si>
  <si>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</si>
  <si>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</si>
  <si>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</si>
  <si>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</si>
  <si>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</si>
  <si>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</si>
  <si>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</si>
  <si>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</si>
  <si>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</si>
  <si>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</si>
  <si>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</si>
  <si>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</si>
  <si>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</si>
  <si>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</si>
  <si>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</si>
  <si>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</si>
  <si>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</si>
  <si>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</si>
  <si>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</si>
  <si>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</si>
  <si>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</si>
  <si>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</si>
  <si>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</si>
  <si>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</si>
  <si>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</si>
  <si>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</si>
  <si>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</si>
  <si>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</si>
  <si>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</si>
  <si>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</si>
  <si>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</si>
  <si>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</si>
  <si>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</si>
  <si>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</si>
  <si>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</si>
  <si>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</si>
  <si>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</si>
  <si>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</si>
  <si>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</si>
  <si>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</si>
  <si>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</si>
  <si>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</si>
  <si>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</si>
  <si>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</si>
  <si>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</si>
  <si>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</si>
  <si>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</si>
  <si>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</si>
  <si>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</si>
  <si>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</si>
  <si>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</si>
  <si>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</si>
  <si>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</si>
  <si>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</si>
  <si>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</si>
  <si>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</si>
  <si>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</si>
  <si>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</si>
  <si>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</si>
  <si>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</si>
  <si>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</si>
  <si>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</si>
  <si>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</si>
  <si>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</si>
  <si>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</si>
  <si>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</si>
  <si>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</si>
  <si>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</si>
  <si>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</si>
  <si>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</si>
  <si>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</si>
  <si>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</si>
  <si>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</si>
  <si>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</si>
  <si>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</si>
  <si>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</si>
  <si>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</si>
  <si>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</si>
  <si>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</si>
  <si>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</si>
  <si>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</si>
  <si>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</si>
  <si>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</si>
  <si>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</si>
  <si>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</si>
  <si>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</si>
  <si>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</si>
  <si>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</si>
  <si>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</si>
  <si>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</si>
  <si>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</si>
  <si>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</si>
  <si>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</si>
  <si>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</si>
  <si>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</si>
  <si>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</si>
  <si>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</si>
  <si>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</si>
  <si>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</si>
  <si>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</si>
  <si>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</si>
  <si>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</si>
  <si>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</si>
  <si>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</si>
  <si>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</si>
  <si>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</si>
  <si>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</si>
  <si>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</si>
  <si>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</si>
  <si>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</si>
  <si>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</si>
  <si>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</si>
  <si>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</si>
  <si>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</si>
  <si>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</si>
  <si>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</si>
  <si>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</si>
  <si>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</si>
  <si>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</si>
  <si>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</si>
  <si>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</si>
  <si>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</si>
  <si>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</si>
  <si>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</si>
  <si>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</si>
  <si>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</si>
  <si>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</si>
  <si>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</si>
  <si>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</si>
  <si>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</si>
  <si>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</si>
  <si>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</si>
  <si>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</si>
  <si>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</si>
  <si>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</si>
  <si>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</si>
  <si>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</si>
  <si>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</si>
  <si>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</si>
  <si>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</si>
  <si>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</si>
  <si>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</si>
  <si>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</si>
  <si>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</si>
  <si>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</si>
  <si>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</si>
  <si>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</si>
  <si>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</si>
  <si>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</si>
  <si>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</si>
  <si>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</si>
  <si>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</si>
  <si>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</si>
  <si>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</si>
  <si>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</si>
  <si>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</si>
  <si>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</si>
  <si>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</si>
  <si>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</si>
  <si>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</si>
  <si>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</si>
  <si>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</si>
  <si>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</si>
  <si>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</si>
  <si>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</si>
  <si>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</si>
  <si>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</si>
  <si>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</si>
  <si>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</si>
  <si>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</si>
  <si>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</si>
  <si>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</si>
  <si>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</si>
  <si>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</si>
  <si>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</si>
  <si>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</si>
  <si>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</si>
  <si>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</si>
  <si>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</si>
  <si>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</si>
  <si>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</si>
  <si>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</si>
  <si>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</si>
  <si>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</si>
  <si>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</si>
  <si>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</si>
  <si>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</si>
  <si>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</si>
  <si>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</si>
  <si>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</si>
  <si>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</si>
  <si>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</si>
  <si>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</si>
  <si>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</si>
  <si>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</si>
  <si>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</si>
  <si>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</si>
  <si>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</si>
  <si>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</si>
  <si>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</si>
  <si>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</si>
  <si>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</si>
  <si>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</si>
  <si>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</si>
  <si>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</si>
  <si>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</si>
  <si>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</si>
  <si>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</si>
  <si>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</si>
  <si>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</si>
  <si>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</si>
  <si>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</si>
  <si>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</si>
  <si>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</si>
  <si>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</si>
  <si>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</si>
  <si>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</si>
  <si>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</si>
  <si>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</si>
  <si>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</si>
  <si>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</si>
  <si>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</si>
  <si>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</si>
  <si>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</si>
  <si>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</si>
  <si>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</si>
  <si>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</si>
  <si>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</si>
  <si>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</si>
  <si>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</si>
  <si>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</si>
  <si>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</si>
  <si>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</si>
  <si>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</si>
  <si>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</si>
  <si>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</si>
  <si>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</si>
  <si>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</si>
  <si>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</si>
  <si>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</si>
  <si>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</si>
  <si>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</si>
  <si>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</si>
  <si>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</si>
  <si>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</si>
  <si>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</si>
  <si>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</si>
  <si>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</si>
  <si>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</si>
  <si>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</si>
  <si>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</si>
  <si>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</si>
  <si>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</si>
  <si>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</si>
  <si>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</si>
  <si>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</si>
  <si>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</si>
  <si>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</si>
  <si>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</si>
  <si>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</si>
  <si>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</si>
  <si>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</si>
  <si>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</si>
  <si>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</si>
  <si>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</si>
  <si>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</si>
  <si>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</si>
  <si>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</si>
  <si>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</si>
  <si>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</si>
  <si>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</si>
  <si>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</si>
  <si>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</si>
  <si>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</si>
  <si>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</si>
  <si>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</si>
  <si>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</si>
  <si>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</si>
  <si>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</si>
  <si>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</si>
  <si>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</si>
  <si>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</si>
  <si>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</si>
  <si>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</si>
  <si>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</si>
  <si>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</si>
  <si>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</si>
  <si>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</si>
  <si>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</si>
  <si>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</si>
  <si>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</si>
  <si>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</si>
  <si>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</si>
  <si>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</si>
  <si>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</si>
  <si>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</si>
  <si>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</si>
  <si>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</si>
  <si>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</si>
  <si>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</si>
  <si>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</si>
  <si>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</si>
  <si>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</si>
  <si>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</si>
  <si>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</si>
  <si>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</si>
  <si>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</si>
  <si>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</si>
  <si>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</si>
  <si>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</si>
  <si>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</si>
  <si>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</si>
  <si>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</si>
  <si>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</si>
  <si>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</si>
  <si>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</si>
  <si>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</si>
  <si>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</si>
  <si>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</si>
  <si>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</si>
  <si>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</si>
  <si>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</si>
  <si>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</si>
  <si>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</si>
  <si>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</si>
  <si>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</si>
  <si>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</si>
  <si>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</si>
  <si>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</si>
  <si>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</si>
  <si>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</si>
  <si>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</si>
  <si>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</si>
  <si>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</si>
  <si>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</si>
  <si>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</si>
  <si>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</si>
  <si>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</si>
  <si>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</si>
  <si>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</si>
  <si>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</si>
  <si>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</si>
  <si>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</si>
  <si>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</si>
  <si>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</si>
  <si>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</si>
  <si>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</si>
  <si>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</si>
  <si>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</si>
  <si>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</si>
  <si>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</si>
  <si>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</si>
  <si>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</si>
  <si>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</si>
  <si>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</si>
  <si>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</si>
  <si>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</si>
  <si>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</si>
  <si>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</si>
  <si>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</si>
  <si>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</si>
  <si>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</si>
  <si>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</si>
  <si>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</si>
  <si>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</si>
  <si>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</si>
  <si>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</si>
  <si>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</si>
  <si>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</si>
  <si>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</si>
  <si>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</si>
  <si>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</si>
  <si>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</si>
  <si>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</si>
  <si>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</si>
  <si>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</si>
  <si>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</si>
  <si>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</si>
  <si>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</si>
  <si>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</si>
  <si>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</si>
  <si>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</si>
  <si>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</si>
  <si>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</si>
  <si>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</si>
  <si>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</si>
  <si>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</si>
  <si>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</si>
  <si>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</si>
  <si>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</si>
  <si>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</si>
  <si>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</si>
  <si>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</si>
  <si>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</si>
  <si>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</si>
  <si>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</si>
  <si>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</si>
  <si>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</si>
  <si>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</si>
  <si>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</si>
  <si>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</si>
  <si>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</si>
  <si>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</si>
  <si>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</si>
  <si>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</si>
  <si>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</si>
  <si>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</si>
  <si>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</si>
  <si>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</si>
  <si>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</si>
  <si>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</si>
  <si>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</si>
  <si>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</si>
  <si>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</si>
  <si>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</si>
  <si>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</si>
  <si>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</si>
  <si>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</si>
  <si>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</si>
  <si>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</si>
  <si>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</si>
  <si>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</si>
  <si>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</si>
  <si>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</si>
  <si>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</si>
  <si>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</si>
  <si>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</si>
  <si>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</si>
  <si>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</si>
  <si>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</si>
  <si>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</si>
  <si>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</si>
  <si>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</si>
  <si>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</si>
  <si>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</si>
  <si>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</si>
  <si>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</si>
  <si>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</si>
  <si>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</si>
  <si>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</si>
  <si>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</si>
  <si>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</si>
  <si>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</si>
  <si>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</si>
  <si>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</si>
  <si>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</si>
  <si>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</si>
  <si>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</si>
  <si>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</si>
  <si>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</si>
  <si>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</si>
  <si>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</si>
  <si>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</si>
  <si>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</si>
  <si>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</si>
  <si>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</si>
  <si>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</si>
  <si>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</si>
  <si>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</si>
  <si>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</si>
  <si>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</si>
  <si>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</si>
  <si>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</si>
  <si>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</si>
  <si>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</si>
  <si>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</si>
  <si>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</si>
  <si>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</si>
  <si>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</si>
  <si>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</si>
  <si>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</si>
  <si>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</si>
  <si>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</si>
  <si>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</si>
  <si>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</si>
  <si>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</si>
  <si>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</si>
  <si>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</si>
  <si>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</si>
  <si>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</si>
  <si>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</si>
  <si>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</si>
  <si>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</si>
  <si>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</si>
  <si>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</si>
  <si>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</si>
  <si>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</si>
  <si>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</si>
  <si>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</si>
  <si>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</si>
  <si>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</si>
  <si>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</si>
  <si>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</si>
  <si>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</si>
  <si>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</si>
  <si>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</si>
  <si>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</si>
  <si>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</si>
  <si>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</si>
  <si>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</si>
  <si>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</si>
  <si>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</si>
  <si>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</si>
  <si>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</si>
  <si>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</si>
  <si>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</si>
  <si>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</si>
  <si>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</si>
  <si>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</si>
  <si>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</si>
  <si>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</si>
  <si>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</si>
  <si>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</si>
  <si>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</si>
  <si>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</si>
  <si>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</si>
  <si>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</si>
  <si>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</si>
  <si>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</si>
  <si>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</si>
  <si>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</si>
  <si>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</si>
  <si>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</si>
  <si>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</si>
  <si>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</si>
  <si>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</si>
  <si>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</si>
  <si>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</si>
  <si>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</si>
  <si>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</si>
  <si>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</si>
  <si>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</si>
  <si>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</si>
  <si>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</si>
  <si>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</si>
  <si>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</si>
  <si>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</si>
  <si>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</si>
  <si>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</si>
  <si>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</si>
  <si>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</si>
  <si>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</si>
  <si>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</si>
  <si>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</si>
  <si>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</si>
  <si>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</si>
  <si>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</si>
  <si>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</si>
  <si>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</si>
  <si>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</si>
  <si>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</si>
  <si>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</si>
  <si>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</si>
  <si>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</si>
  <si>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</si>
  <si>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</si>
  <si>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</si>
  <si>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</si>
  <si>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</si>
  <si>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</si>
  <si>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</si>
  <si>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</si>
  <si>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</si>
  <si>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</si>
  <si>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</si>
  <si>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</si>
  <si>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</si>
  <si>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</si>
  <si>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</si>
  <si>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</si>
  <si>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</si>
  <si>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</si>
  <si>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</si>
  <si>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</si>
  <si>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</si>
  <si>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</si>
  <si>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</si>
  <si>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</si>
  <si>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</si>
  <si>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</si>
  <si>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</si>
  <si>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</si>
  <si>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</si>
  <si>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</si>
  <si>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</si>
  <si>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</si>
  <si>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</si>
  <si>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</si>
  <si>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</si>
  <si>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</si>
  <si>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</si>
  <si>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</si>
  <si>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</si>
  <si>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</si>
  <si>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</si>
  <si>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</si>
  <si>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</si>
  <si>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</si>
  <si>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</si>
  <si>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</si>
  <si>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</si>
  <si>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</si>
  <si>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</si>
  <si>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</si>
  <si>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</si>
  <si>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</si>
  <si>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</si>
  <si>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</si>
  <si>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</si>
  <si>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</si>
  <si>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</si>
  <si>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</si>
  <si>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</si>
  <si>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</si>
  <si>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</si>
  <si>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</si>
  <si>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</si>
  <si>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</si>
  <si>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</si>
  <si>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</si>
  <si>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</si>
  <si>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</si>
  <si>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</si>
  <si>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</si>
  <si>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</si>
  <si>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</si>
  <si>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</si>
  <si>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</si>
  <si>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</si>
  <si>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</si>
  <si>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</si>
  <si>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</si>
  <si>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</si>
  <si>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</si>
  <si>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</si>
  <si>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</si>
  <si>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</si>
  <si>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</si>
  <si>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</si>
  <si>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</si>
  <si>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</si>
  <si>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</si>
  <si>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</si>
  <si>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</si>
  <si>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</si>
  <si>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</si>
  <si>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</si>
  <si>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</si>
  <si>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</si>
  <si>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</si>
  <si>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</si>
  <si>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</si>
  <si>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</si>
  <si>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</si>
  <si>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</si>
  <si>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</si>
  <si>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</si>
  <si>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</si>
  <si>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</si>
  <si>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</si>
  <si>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</si>
  <si>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</si>
  <si>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</si>
  <si>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</si>
  <si>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</si>
  <si>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</si>
  <si>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</si>
  <si>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</si>
  <si>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</si>
  <si>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</si>
  <si>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</si>
  <si>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</si>
  <si>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</si>
  <si>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</si>
  <si>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</si>
  <si>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</si>
  <si>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</si>
  <si>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</si>
  <si>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</si>
  <si>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</si>
  <si>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</si>
  <si>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</si>
  <si>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</si>
  <si>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</si>
  <si>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</si>
  <si>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</si>
  <si>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</si>
  <si>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</si>
  <si>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</si>
  <si>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</si>
  <si>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</si>
  <si>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</si>
  <si>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</si>
  <si>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</si>
  <si>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</si>
  <si>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</si>
  <si>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</si>
  <si>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</si>
  <si>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</si>
  <si>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</si>
  <si>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</si>
  <si>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</si>
  <si>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</si>
  <si>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</si>
  <si>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</si>
  <si>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</si>
  <si>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</si>
  <si>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</si>
  <si>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</si>
  <si>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</si>
  <si>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</si>
  <si>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</si>
  <si>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</si>
  <si>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</si>
  <si>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</si>
  <si>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</si>
  <si>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</si>
  <si>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</si>
  <si>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</si>
  <si>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</si>
  <si>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</si>
  <si>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</si>
  <si>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</si>
  <si>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</si>
  <si>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</si>
  <si>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</si>
  <si>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</si>
  <si>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</si>
  <si>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</si>
  <si>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</si>
  <si>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</si>
  <si>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</si>
  <si>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</si>
  <si>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</si>
  <si>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</si>
  <si>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</si>
  <si>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</si>
  <si>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</si>
  <si>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</si>
  <si>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</si>
  <si>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</si>
  <si>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</si>
  <si>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</si>
  <si>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</si>
  <si>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</si>
  <si>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</si>
  <si>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</si>
  <si>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</si>
  <si>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</si>
  <si>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</si>
  <si>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</si>
  <si>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</si>
  <si>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</si>
  <si>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</si>
  <si>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</si>
  <si>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</si>
  <si>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</si>
  <si>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</si>
  <si>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</si>
  <si>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</si>
  <si>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</si>
  <si>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</si>
  <si>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</si>
  <si>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</si>
  <si>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</si>
  <si>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</si>
  <si>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</si>
  <si>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</si>
  <si>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</si>
  <si>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</si>
  <si>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</si>
  <si>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</si>
  <si>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</si>
  <si>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</si>
  <si>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</si>
  <si>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</si>
  <si>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</si>
  <si>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</si>
  <si>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</si>
  <si>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</si>
  <si>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</si>
  <si>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</si>
  <si>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</si>
  <si>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</si>
  <si>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</si>
  <si>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</si>
  <si>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</si>
  <si>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</si>
  <si>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</si>
  <si>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</si>
  <si>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</si>
  <si>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</si>
  <si>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</si>
  <si>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</si>
  <si>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</si>
  <si>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</si>
  <si>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</si>
  <si>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</si>
  <si>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</si>
  <si>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</si>
  <si>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</si>
  <si>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</si>
  <si>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</si>
  <si>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</si>
  <si>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</si>
  <si>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</si>
  <si>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</si>
  <si>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</si>
  <si>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</si>
  <si>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</si>
  <si>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</si>
  <si>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</si>
  <si>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</si>
  <si>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</si>
  <si>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</si>
  <si>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</si>
  <si>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</si>
  <si>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</si>
  <si>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</si>
  <si>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</si>
  <si>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</si>
  <si>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</si>
  <si>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</si>
  <si>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</si>
  <si>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</si>
  <si>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</si>
  <si>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</si>
  <si>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</si>
  <si>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</si>
  <si>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</si>
  <si>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</si>
  <si>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</si>
  <si>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</si>
  <si>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</si>
  <si>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</si>
  <si>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</si>
  <si>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</si>
  <si>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</si>
  <si>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</si>
  <si>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</si>
  <si>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</si>
  <si>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</si>
  <si>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</si>
  <si>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</si>
  <si>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</si>
  <si>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</si>
  <si>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</si>
  <si>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</si>
  <si>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</si>
  <si>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</si>
  <si>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</si>
  <si>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</si>
  <si>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</si>
  <si>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</si>
  <si>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</si>
  <si>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</si>
  <si>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</si>
  <si>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</si>
  <si>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</si>
  <si>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</si>
  <si>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</si>
  <si>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</si>
  <si>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</si>
  <si>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</si>
  <si>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</si>
  <si>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</si>
  <si>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</si>
  <si>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</si>
  <si>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</si>
  <si>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</si>
  <si>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</si>
  <si>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</si>
  <si>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</si>
  <si>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</si>
  <si>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</si>
  <si>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</si>
  <si>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</si>
  <si>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</si>
  <si>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</si>
  <si>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</si>
  <si>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</si>
  <si>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</si>
  <si>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</si>
  <si>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</si>
  <si>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</si>
  <si>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</si>
  <si>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</si>
  <si>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</si>
  <si>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</si>
  <si>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</si>
  <si>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</si>
  <si>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</si>
  <si>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</si>
  <si>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</si>
  <si>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</si>
  <si>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</si>
  <si>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</si>
  <si>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</si>
  <si>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</si>
  <si>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</si>
  <si>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</si>
  <si>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</si>
  <si>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</si>
  <si>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</si>
  <si>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</si>
  <si>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</si>
  <si>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</si>
  <si>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</si>
  <si>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</si>
  <si>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</si>
  <si>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</si>
  <si>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</si>
  <si>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</si>
  <si>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</si>
  <si>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</si>
  <si>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</si>
  <si>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</si>
  <si>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</si>
  <si>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</si>
  <si>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</si>
  <si>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</si>
  <si>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</si>
  <si>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</si>
  <si>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</si>
  <si>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</si>
  <si>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</si>
  <si>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</si>
  <si>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</si>
  <si>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</si>
  <si>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</si>
  <si>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</si>
  <si>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</si>
  <si>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</si>
  <si>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</si>
  <si>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</si>
  <si>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</si>
  <si>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</si>
  <si>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</si>
  <si>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</si>
  <si>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</si>
  <si>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</si>
  <si>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</si>
  <si>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</si>
  <si>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</si>
  <si>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</si>
  <si>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</si>
  <si>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</si>
  <si>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</si>
  <si>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</si>
  <si>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</si>
  <si>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</si>
  <si>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</si>
  <si>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</si>
  <si>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</si>
  <si>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</si>
  <si>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</si>
  <si>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</si>
  <si>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</si>
  <si>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</si>
  <si>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</si>
  <si>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</si>
  <si>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</si>
  <si>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</si>
  <si>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</si>
  <si>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</si>
  <si>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</si>
  <si>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</si>
  <si>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</si>
  <si>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</si>
  <si>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</si>
  <si>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</si>
  <si>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</si>
  <si>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</si>
  <si>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</si>
  <si>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</si>
  <si>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</si>
  <si>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</si>
  <si>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</si>
  <si>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</si>
  <si>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</si>
  <si>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</si>
  <si>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</si>
  <si>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</si>
  <si>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</si>
  <si>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</si>
  <si>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</si>
  <si>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</si>
  <si>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</si>
  <si>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</si>
  <si>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</si>
  <si>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</si>
  <si>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</si>
  <si>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</si>
  <si>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</si>
  <si>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</si>
  <si>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</si>
  <si>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</si>
  <si>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</si>
  <si>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</si>
  <si>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</si>
  <si>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</si>
  <si>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</si>
  <si>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</si>
  <si>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</si>
  <si>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</si>
  <si>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</si>
  <si>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</si>
  <si>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</si>
  <si>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</si>
  <si>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</si>
  <si>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</si>
  <si>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</si>
  <si>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</si>
  <si>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</si>
  <si>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</si>
  <si>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</si>
  <si>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</si>
  <si>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</si>
  <si>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</si>
  <si>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</si>
  <si>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</si>
  <si>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</si>
  <si>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</si>
  <si>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</si>
  <si>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</si>
  <si>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</si>
  <si>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</si>
  <si>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</si>
  <si>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</si>
  <si>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</si>
  <si>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</si>
  <si>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</si>
  <si>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</si>
  <si>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</si>
  <si>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</si>
  <si>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</si>
  <si>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</si>
  <si>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</si>
  <si>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</si>
  <si>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</si>
  <si>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</si>
  <si>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</si>
  <si>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</si>
  <si>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</si>
  <si>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</si>
  <si>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</si>
  <si>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</si>
  <si>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</si>
  <si>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</si>
  <si>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</si>
  <si>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</si>
  <si>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</si>
  <si>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</si>
  <si>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</si>
  <si>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</si>
  <si>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</si>
  <si>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</si>
  <si>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</si>
  <si>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</si>
  <si>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</si>
  <si>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</si>
  <si>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</si>
  <si>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</si>
  <si>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</si>
  <si>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</si>
  <si>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</si>
  <si>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</si>
  <si>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</si>
  <si>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</si>
  <si>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</si>
  <si>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</si>
  <si>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</si>
  <si>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</si>
  <si>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</si>
  <si>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</si>
  <si>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</si>
  <si>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</si>
  <si>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</si>
  <si>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</si>
  <si>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</si>
  <si>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</si>
  <si>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</si>
  <si>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</si>
  <si>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</si>
  <si>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</si>
  <si>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</si>
  <si>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</si>
  <si>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</si>
  <si>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</si>
  <si>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</si>
  <si>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</si>
  <si>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</si>
  <si>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</si>
  <si>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</si>
  <si>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</si>
  <si>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</si>
  <si>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</si>
  <si>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</si>
  <si>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</si>
  <si>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</si>
  <si>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</si>
  <si>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</si>
  <si>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</si>
  <si>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</si>
  <si>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</si>
  <si>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</si>
  <si>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</si>
  <si>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</si>
  <si>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</si>
  <si>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</si>
  <si>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</si>
  <si>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</si>
  <si>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</si>
  <si>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</si>
  <si>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</si>
  <si>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</si>
  <si>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</si>
  <si>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</si>
  <si>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</si>
  <si>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</si>
  <si>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</si>
  <si>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</si>
  <si>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</si>
  <si>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</si>
  <si>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</si>
  <si>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</si>
  <si>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</si>
  <si>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</si>
  <si>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</si>
  <si>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</si>
  <si>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</si>
  <si>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</si>
  <si>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</si>
  <si>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</si>
  <si>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</si>
  <si>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</si>
  <si>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</si>
  <si>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</si>
  <si>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</si>
  <si>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</si>
  <si>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</si>
  <si>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</si>
  <si>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</si>
  <si>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</si>
  <si>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</si>
  <si>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</si>
  <si>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</si>
  <si>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</si>
  <si>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</si>
  <si>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</si>
  <si>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</si>
  <si>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</si>
  <si>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</si>
  <si>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</si>
  <si>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</si>
  <si>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</si>
  <si>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</si>
  <si>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</si>
  <si>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</si>
  <si>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</si>
  <si>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</si>
  <si>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</si>
  <si>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</si>
  <si>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</si>
  <si>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</si>
  <si>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</si>
  <si>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</si>
  <si>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</si>
  <si>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</si>
  <si>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</si>
  <si>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</si>
  <si>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</si>
  <si>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</si>
  <si>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</si>
  <si>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</si>
  <si>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</si>
  <si>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</si>
  <si>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</si>
  <si>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</si>
  <si>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</si>
  <si>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</si>
  <si>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</si>
  <si>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</si>
  <si>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</si>
  <si>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</si>
  <si>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</si>
  <si>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</si>
  <si>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</si>
  <si>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</si>
  <si>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</si>
  <si>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</si>
  <si>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</si>
  <si>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</si>
  <si>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</si>
  <si>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</si>
  <si>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</si>
  <si>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</si>
  <si>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</si>
  <si>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</si>
  <si>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</si>
  <si>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</si>
  <si>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</si>
  <si>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</si>
  <si>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</si>
  <si>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</si>
  <si>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</si>
  <si>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</si>
  <si>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</si>
  <si>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</si>
  <si>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</si>
  <si>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</si>
  <si>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</si>
  <si>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</si>
  <si>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</si>
  <si>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</si>
  <si>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</si>
  <si>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</si>
  <si>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</si>
  <si>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</si>
  <si>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</si>
  <si>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</si>
  <si>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</si>
  <si>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</si>
  <si>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</si>
  <si>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</si>
  <si>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</si>
  <si>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</si>
  <si>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</si>
  <si>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</si>
  <si>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</si>
  <si>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</si>
  <si>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</si>
  <si>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</si>
  <si>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</si>
  <si>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</si>
  <si>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</si>
  <si>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</si>
  <si>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</si>
  <si>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</si>
  <si>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</si>
  <si>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</si>
  <si>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</si>
  <si>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</si>
  <si>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</si>
  <si>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</si>
  <si>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</si>
  <si>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</si>
  <si>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</si>
  <si>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</si>
  <si>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</si>
  <si>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</si>
  <si>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</si>
  <si>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</si>
  <si>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</si>
  <si>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</si>
  <si>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</si>
  <si>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</si>
  <si>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</si>
  <si>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</si>
  <si>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</si>
  <si>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</si>
  <si>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</si>
  <si>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</si>
  <si>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</si>
  <si>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</si>
  <si>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</si>
  <si>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</si>
  <si>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</si>
  <si>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</si>
  <si>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</si>
  <si>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</si>
  <si>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</si>
  <si>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</si>
  <si>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</si>
  <si>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</si>
  <si>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</si>
  <si>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</si>
  <si>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</si>
  <si>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</si>
  <si>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</si>
  <si>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</si>
  <si>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</si>
  <si>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</si>
  <si>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</si>
  <si>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</si>
  <si>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</si>
  <si>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</si>
  <si>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</si>
  <si>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</si>
  <si>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</si>
  <si>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</si>
  <si>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</si>
  <si>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</si>
  <si>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</si>
  <si>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</si>
  <si>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</si>
  <si>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</si>
  <si>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</si>
  <si>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</si>
  <si>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</si>
  <si>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</si>
  <si>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</si>
  <si>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</si>
  <si>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</si>
  <si>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</si>
  <si>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</si>
  <si>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</si>
  <si>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</si>
  <si>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</si>
  <si>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</si>
  <si>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</si>
  <si>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</si>
  <si>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</si>
  <si>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</si>
  <si>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</si>
  <si>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</si>
  <si>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</si>
  <si>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</si>
  <si>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</si>
  <si>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</si>
  <si>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</si>
  <si>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</si>
  <si>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</si>
  <si>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</si>
  <si>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</si>
  <si>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</si>
  <si>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</si>
  <si>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</si>
  <si>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</si>
  <si>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</si>
  <si>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</si>
  <si>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</si>
  <si>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</si>
  <si>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</si>
  <si>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</si>
  <si>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</si>
  <si>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</si>
  <si>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</si>
  <si>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</si>
  <si>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</si>
  <si>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</si>
  <si>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</si>
  <si>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</si>
  <si>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</si>
  <si>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</si>
  <si>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</si>
  <si>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</si>
  <si>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</si>
  <si>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</si>
  <si>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</si>
  <si>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</si>
  <si>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</si>
  <si>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</si>
  <si>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</si>
  <si>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</si>
  <si>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</si>
  <si>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</si>
  <si>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</si>
  <si>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</si>
  <si>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</si>
  <si>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</si>
  <si>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</si>
  <si>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</si>
  <si>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</si>
  <si>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</si>
  <si>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</si>
  <si>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</si>
  <si>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</si>
  <si>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</si>
  <si>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</si>
  <si>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</si>
  <si>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</si>
  <si>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</si>
  <si>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</si>
  <si>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</si>
  <si>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</si>
  <si>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</si>
  <si>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</si>
  <si>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</si>
  <si>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</si>
  <si>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</si>
  <si>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</si>
  <si>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</si>
  <si>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</si>
  <si>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</si>
  <si>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</si>
  <si>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</si>
  <si>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</si>
  <si>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</si>
  <si>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</si>
  <si>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</si>
  <si>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</si>
  <si>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</si>
  <si>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</si>
  <si>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</si>
  <si>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</si>
  <si>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</si>
  <si>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</si>
  <si>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</si>
  <si>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</si>
  <si>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</si>
  <si>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</si>
  <si>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</si>
  <si>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</si>
  <si>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</si>
  <si>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</si>
  <si>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</si>
  <si>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</si>
  <si>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</si>
  <si>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</si>
  <si>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</si>
  <si>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</si>
  <si>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</si>
  <si>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</si>
  <si>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</si>
  <si>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</si>
  <si>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</si>
  <si>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</si>
  <si>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</si>
  <si>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</si>
  <si>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</si>
  <si>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</si>
  <si>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</si>
  <si>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</si>
  <si>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</si>
  <si>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</si>
  <si>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</si>
  <si>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</si>
  <si>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</si>
  <si>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</si>
  <si>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</si>
  <si>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</si>
  <si>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</si>
  <si>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</si>
  <si>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</si>
  <si>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</si>
  <si>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</si>
  <si>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</si>
  <si>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</si>
  <si>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</si>
  <si>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</si>
  <si>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</si>
  <si>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</si>
  <si>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</si>
  <si>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</si>
  <si>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</si>
  <si>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</si>
  <si>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</si>
  <si>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</si>
  <si>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</si>
  <si>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</si>
  <si>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</si>
  <si>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</si>
  <si>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</si>
  <si>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</si>
  <si>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</si>
  <si>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</si>
  <si>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</si>
  <si>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</si>
  <si>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</si>
  <si>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</si>
  <si>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</si>
  <si>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</si>
  <si>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</si>
  <si>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</si>
  <si>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</si>
  <si>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</si>
  <si>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</si>
  <si>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</si>
  <si>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</si>
  <si>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</si>
  <si>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</si>
  <si>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</si>
  <si>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</si>
  <si>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</si>
  <si>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</si>
  <si>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</si>
  <si>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</si>
  <si>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</si>
  <si>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</si>
  <si>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</si>
  <si>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</si>
  <si>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</si>
  <si>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</si>
  <si>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</si>
  <si>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</si>
  <si>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</si>
  <si>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</si>
  <si>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</si>
  <si>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</si>
  <si>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</si>
  <si>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</si>
  <si>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</si>
  <si>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</si>
  <si>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</si>
  <si>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</si>
  <si>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</si>
  <si>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</si>
  <si>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</si>
  <si>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</si>
  <si>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</si>
  <si>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</si>
  <si>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</si>
  <si>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</si>
  <si>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</si>
  <si>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</si>
  <si>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</si>
  <si>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</si>
  <si>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</si>
  <si>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</si>
  <si>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</si>
  <si>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</si>
  <si>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</si>
  <si>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</si>
  <si>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</si>
  <si>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</si>
  <si>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</si>
  <si>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</si>
  <si>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</si>
  <si>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</si>
  <si>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</si>
  <si>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</si>
  <si>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</si>
  <si>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</si>
  <si>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</si>
  <si>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</si>
  <si>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</si>
  <si>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</si>
  <si>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</si>
  <si>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</si>
  <si>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</si>
  <si>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</si>
  <si>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</si>
  <si>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</si>
  <si>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</si>
  <si>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</si>
  <si>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</si>
  <si>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</si>
  <si>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</si>
  <si>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</si>
  <si>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</si>
  <si>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</si>
  <si>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</si>
  <si>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</si>
  <si>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</si>
  <si>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</si>
  <si>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</si>
  <si>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</si>
  <si>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</si>
  <si>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</si>
  <si>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</si>
  <si>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</si>
  <si>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</si>
  <si>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</si>
  <si>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</si>
  <si>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</si>
  <si>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</si>
  <si>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</si>
  <si>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</si>
  <si>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</si>
  <si>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</si>
  <si>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</si>
  <si>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</si>
  <si>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</si>
  <si>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</si>
  <si>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</si>
  <si>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</si>
  <si>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</si>
  <si>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</si>
  <si>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</si>
  <si>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</si>
  <si>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</si>
  <si>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</si>
  <si>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</si>
  <si>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</si>
  <si>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</si>
  <si>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</si>
  <si>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</si>
  <si>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</si>
  <si>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</si>
  <si>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</si>
  <si>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</si>
  <si>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</si>
  <si>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</si>
  <si>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</si>
  <si>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</si>
  <si>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</si>
  <si>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</si>
  <si>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</si>
  <si>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</si>
  <si>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</si>
  <si>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</si>
  <si>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</si>
  <si>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</si>
  <si>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</si>
  <si>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</si>
  <si>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</si>
  <si>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</si>
  <si>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</si>
  <si>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</si>
  <si>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</si>
  <si>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</si>
  <si>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</si>
  <si>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</si>
  <si>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</si>
  <si>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</si>
  <si>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</si>
  <si>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</si>
  <si>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</si>
  <si>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</si>
  <si>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</si>
  <si>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</si>
  <si>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</si>
  <si>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</si>
  <si>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</si>
  <si>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</si>
  <si>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</si>
  <si>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</si>
  <si>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</si>
  <si>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</si>
  <si>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</si>
  <si>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</si>
  <si>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</si>
  <si>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</si>
  <si>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</si>
  <si>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</si>
  <si>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</si>
  <si>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</si>
  <si>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</si>
  <si>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</si>
  <si>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</si>
  <si>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</si>
  <si>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</si>
  <si>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</si>
  <si>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</si>
  <si>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</si>
  <si>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</si>
  <si>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</si>
  <si>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</si>
  <si>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</si>
  <si>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</si>
  <si>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</si>
  <si>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</si>
  <si>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</si>
  <si>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</si>
  <si>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</si>
  <si>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</si>
  <si>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</si>
  <si>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</si>
  <si>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</si>
  <si>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</si>
  <si>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</si>
  <si>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</si>
  <si>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</si>
  <si>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</si>
  <si>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</si>
  <si>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</si>
  <si>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</si>
  <si>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</si>
  <si>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</si>
  <si>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</si>
  <si>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</si>
  <si>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</si>
  <si>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</si>
  <si>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</si>
  <si>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</si>
  <si>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</si>
  <si>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</si>
  <si>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</si>
  <si>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</si>
  <si>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</si>
  <si>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</si>
  <si>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</si>
  <si>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</si>
  <si>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</si>
  <si>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</si>
  <si>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</si>
  <si>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</si>
  <si>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</si>
  <si>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</si>
  <si>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</si>
  <si>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</si>
  <si>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</si>
  <si>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</si>
  <si>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</si>
  <si>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</si>
  <si>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</si>
  <si>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</si>
  <si>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</si>
  <si>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</si>
  <si>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</si>
  <si>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</si>
  <si>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</si>
  <si>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</si>
  <si>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</si>
  <si>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</si>
  <si>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</si>
  <si>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</si>
  <si>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</si>
  <si>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</si>
  <si>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</si>
  <si>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</si>
  <si>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</si>
  <si>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</si>
  <si>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</si>
  <si>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</si>
  <si>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</si>
  <si>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</si>
  <si>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</si>
  <si>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</si>
  <si>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</si>
  <si>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</si>
  <si>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</si>
  <si>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</si>
  <si>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</si>
  <si>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</si>
  <si>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</si>
  <si>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</si>
  <si>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</si>
  <si>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</si>
  <si>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</si>
  <si>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</si>
  <si>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</si>
  <si>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</si>
  <si>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</si>
  <si>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</si>
  <si>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</si>
  <si>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</si>
  <si>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</si>
  <si>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</si>
  <si>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</si>
  <si>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</si>
  <si>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</si>
  <si>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</si>
  <si>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</si>
  <si>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</si>
  <si>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</si>
  <si>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</si>
  <si>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</si>
  <si>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</si>
  <si>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</si>
  <si>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</si>
  <si>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</si>
  <si>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</si>
  <si>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</si>
  <si>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</si>
  <si>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</si>
  <si>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</si>
  <si>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</si>
  <si>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</si>
  <si>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</si>
  <si>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</si>
  <si>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</si>
  <si>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</si>
  <si>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</si>
  <si>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</si>
  <si>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</si>
  <si>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</si>
  <si>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</si>
  <si>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</si>
  <si>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</si>
  <si>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</si>
  <si>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</si>
  <si>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</si>
  <si>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</si>
  <si>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</si>
  <si>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</si>
  <si>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</si>
  <si>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</si>
  <si>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</si>
  <si>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</si>
  <si>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</si>
  <si>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</si>
  <si>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</si>
  <si>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</si>
  <si>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</si>
  <si>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</si>
  <si>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</si>
  <si>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</si>
  <si>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</si>
  <si>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</si>
  <si>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</si>
  <si>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</si>
  <si>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</si>
  <si>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</si>
  <si>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</si>
  <si>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</si>
  <si>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</si>
  <si>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</si>
  <si>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</si>
  <si>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</si>
  <si>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</si>
  <si>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</si>
  <si>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</si>
  <si>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</si>
  <si>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</si>
  <si>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</si>
  <si>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</si>
  <si>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</si>
  <si>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</si>
  <si>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</si>
  <si>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</si>
  <si>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</si>
  <si>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</si>
  <si>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</si>
  <si>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</si>
  <si>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</si>
  <si>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</si>
  <si>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</si>
  <si>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</si>
  <si>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</si>
  <si>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</si>
  <si>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</si>
  <si>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</si>
  <si>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</si>
  <si>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</si>
  <si>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</si>
  <si>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</si>
  <si>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</si>
  <si>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</si>
  <si>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</si>
  <si>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</si>
  <si>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</si>
  <si>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</si>
  <si>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</si>
  <si>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</si>
  <si>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</si>
  <si>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</si>
  <si>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</si>
  <si>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</si>
  <si>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</si>
  <si>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</si>
  <si>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</si>
  <si>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</si>
  <si>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</si>
  <si>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</si>
  <si>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</si>
  <si>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</si>
  <si>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</si>
  <si>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</si>
  <si>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</si>
  <si>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</si>
  <si>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</si>
  <si>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</si>
  <si>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</si>
  <si>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</si>
  <si>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</si>
  <si>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</si>
  <si>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</si>
  <si>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</si>
  <si>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</si>
  <si>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</si>
  <si>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</si>
  <si>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</si>
  <si>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</si>
  <si>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</si>
  <si>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</si>
  <si>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</si>
  <si>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</si>
  <si>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</si>
  <si>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</si>
  <si>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</si>
  <si>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</si>
  <si>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</si>
  <si>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</si>
  <si>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</si>
  <si>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</si>
  <si>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</si>
  <si>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</si>
  <si>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</si>
  <si>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</si>
  <si>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</si>
  <si>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</si>
  <si>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</si>
  <si>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</si>
  <si>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</si>
  <si>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</si>
  <si>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</si>
  <si>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</si>
  <si>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</si>
  <si>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</si>
  <si>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</si>
  <si>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</si>
  <si>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</si>
  <si>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</si>
  <si>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</si>
  <si>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</si>
  <si>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</si>
  <si>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</si>
  <si>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</si>
  <si>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</si>
  <si>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</si>
  <si>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</si>
  <si>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</si>
  <si>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</si>
  <si>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</si>
  <si>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</si>
  <si>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</si>
  <si>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</si>
  <si>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</si>
  <si>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</si>
  <si>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</si>
  <si>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</si>
  <si>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</si>
  <si>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</si>
  <si>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</si>
  <si>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</si>
  <si>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</si>
  <si>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</si>
  <si>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</si>
  <si>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</si>
  <si>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</si>
  <si>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</si>
  <si>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</si>
  <si>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</si>
  <si>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</si>
  <si>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</si>
  <si>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</si>
  <si>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</si>
  <si>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</si>
  <si>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</si>
  <si>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</si>
  <si>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</si>
  <si>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</si>
  <si>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</si>
  <si>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</si>
  <si>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</si>
  <si>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</si>
  <si>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</si>
  <si>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</si>
  <si>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</si>
  <si>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</si>
  <si>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</si>
  <si>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</si>
  <si>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</si>
  <si>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</si>
  <si>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</si>
  <si>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</si>
  <si>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</si>
  <si>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</si>
  <si>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</si>
  <si>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</si>
  <si>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</si>
  <si>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</si>
  <si>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</si>
  <si>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</si>
  <si>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</si>
  <si>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</si>
  <si>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</si>
  <si>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</si>
  <si>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</si>
  <si>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</si>
  <si>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</si>
  <si>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</si>
  <si>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</si>
  <si>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</si>
  <si>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</si>
  <si>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</si>
  <si>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</si>
  <si>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</si>
  <si>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</si>
  <si>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</si>
  <si>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</si>
  <si>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</si>
  <si>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</si>
  <si>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</si>
  <si>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</si>
  <si>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</si>
  <si>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</si>
  <si>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</si>
  <si>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</si>
  <si>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</si>
  <si>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</si>
  <si>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</si>
  <si>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</si>
  <si>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</si>
  <si>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</si>
  <si>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</si>
  <si>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</si>
  <si>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</si>
  <si>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</si>
  <si>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</si>
  <si>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</si>
  <si>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</si>
  <si>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</si>
  <si>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</si>
  <si>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</si>
  <si>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</si>
  <si>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</si>
  <si>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</si>
  <si>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</si>
  <si>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</si>
  <si>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</si>
  <si>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</si>
  <si>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</si>
  <si>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</si>
  <si>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</si>
  <si>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</si>
  <si>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</si>
  <si>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</si>
  <si>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</si>
  <si>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</si>
  <si>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</si>
  <si>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</si>
  <si>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</si>
  <si>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</si>
  <si>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</si>
  <si>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</si>
  <si>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</si>
  <si>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</si>
  <si>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</si>
  <si>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</si>
  <si>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</si>
  <si>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</si>
  <si>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</si>
  <si>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</si>
  <si>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</si>
  <si>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</si>
  <si>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</si>
  <si>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</si>
  <si>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</si>
  <si>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</si>
  <si>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</si>
  <si>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</si>
  <si>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</si>
  <si>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</si>
  <si>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</si>
  <si>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</si>
  <si>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</si>
  <si>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</si>
  <si>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</si>
  <si>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</si>
  <si>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</si>
  <si>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</si>
  <si>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</si>
  <si>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</si>
  <si>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</si>
  <si>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</si>
  <si>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</si>
  <si>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</si>
  <si>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</si>
  <si>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</si>
  <si>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</si>
  <si>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</si>
  <si>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</si>
  <si>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</si>
  <si>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</si>
  <si>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</si>
  <si>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</si>
  <si>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</si>
  <si>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</si>
  <si>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</si>
  <si>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</si>
  <si>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</si>
  <si>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</si>
  <si>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</si>
  <si>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</si>
  <si>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</si>
  <si>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</si>
  <si>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</si>
  <si>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</si>
  <si>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</si>
  <si>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</si>
  <si>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</si>
  <si>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</si>
  <si>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</si>
  <si>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</si>
  <si>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</si>
  <si>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</si>
  <si>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</si>
  <si>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</si>
  <si>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</si>
  <si>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</si>
  <si>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</si>
  <si>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</si>
  <si>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</si>
  <si>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</si>
  <si>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</si>
  <si>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</si>
  <si>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</si>
  <si>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</si>
  <si>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</si>
  <si>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</si>
  <si>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</si>
  <si>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</si>
  <si>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</si>
  <si>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</si>
  <si>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</si>
  <si>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</si>
  <si>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</si>
  <si>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</si>
  <si>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</si>
  <si>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</si>
  <si>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</si>
  <si>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</si>
  <si>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</si>
  <si>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</si>
  <si>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</si>
  <si>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</si>
  <si>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</si>
  <si>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</si>
  <si>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</si>
  <si>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</si>
  <si>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</si>
  <si>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</si>
  <si>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</si>
  <si>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</si>
  <si>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</si>
  <si>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</si>
  <si>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</si>
  <si>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</si>
  <si>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</si>
  <si>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</si>
  <si>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</si>
  <si>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</si>
  <si>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</si>
  <si>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</si>
  <si>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</si>
  <si>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</si>
  <si>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</si>
  <si>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</si>
  <si>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</si>
  <si>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</si>
  <si>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</si>
  <si>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</si>
  <si>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</si>
  <si>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</si>
  <si>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</si>
  <si>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</si>
  <si>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</si>
  <si>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</si>
  <si>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</si>
  <si>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</si>
  <si>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</si>
  <si>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</si>
  <si>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</si>
  <si>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</si>
  <si>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</si>
  <si>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</si>
  <si>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</si>
  <si>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</si>
  <si>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</si>
  <si>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</si>
  <si>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</si>
  <si>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</si>
  <si>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</si>
  <si>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</si>
  <si>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</si>
  <si>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</si>
  <si>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</si>
  <si>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</si>
  <si>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</si>
  <si>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</si>
  <si>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</si>
  <si>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</si>
  <si>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</si>
  <si>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</si>
  <si>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</si>
  <si>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</si>
  <si>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</si>
  <si>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</si>
  <si>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</si>
  <si>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</si>
  <si>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</si>
  <si>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</si>
  <si>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</si>
  <si>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</si>
  <si>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</si>
  <si>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</si>
  <si>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</si>
  <si>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</si>
  <si>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</si>
  <si>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</si>
  <si>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</si>
  <si>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</si>
  <si>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</si>
  <si>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</si>
  <si>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</si>
  <si>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</si>
  <si>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</si>
  <si>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</si>
  <si>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</si>
  <si>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</si>
  <si>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</si>
  <si>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</si>
  <si>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</si>
  <si>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</si>
  <si>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</si>
  <si>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</si>
  <si>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</si>
  <si>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</si>
  <si>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</si>
  <si>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</si>
  <si>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</si>
  <si>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</si>
  <si>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</si>
  <si>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</si>
  <si>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</si>
  <si>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</si>
  <si>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</si>
  <si>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</si>
  <si>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</si>
  <si>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</si>
  <si>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</si>
  <si>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</si>
  <si>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</si>
  <si>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</si>
  <si>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</si>
  <si>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</si>
  <si>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</si>
  <si>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</si>
  <si>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</si>
  <si>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</si>
  <si>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</si>
  <si>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</si>
  <si>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</si>
  <si>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</si>
  <si>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</si>
  <si>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</si>
  <si>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</si>
  <si>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</si>
  <si>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</si>
  <si>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</si>
  <si>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</si>
  <si>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</si>
  <si>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</si>
  <si>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</si>
  <si>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</si>
  <si>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</si>
  <si>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</si>
  <si>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</si>
  <si>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</si>
  <si>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</si>
  <si>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</si>
  <si>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</si>
  <si>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</si>
  <si>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</si>
  <si>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</si>
  <si>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</si>
  <si>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</si>
  <si>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</si>
  <si>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</si>
  <si>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</si>
  <si>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</si>
  <si>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</si>
  <si>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</si>
  <si>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</si>
  <si>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</si>
  <si>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</si>
  <si>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</si>
  <si>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</si>
  <si>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</si>
  <si>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</si>
  <si>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</si>
  <si>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</si>
  <si>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</si>
  <si>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</si>
  <si>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</si>
  <si>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</si>
  <si>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</si>
  <si>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</si>
  <si>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</si>
  <si>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</si>
  <si>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</si>
  <si>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</si>
  <si>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</si>
  <si>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</si>
  <si>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</si>
  <si>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</si>
  <si>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</si>
  <si>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</si>
  <si>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</si>
  <si>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</si>
  <si>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</si>
  <si>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</si>
  <si>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</si>
  <si>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</si>
  <si>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</si>
  <si>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</si>
  <si>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</si>
  <si>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</si>
  <si>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</si>
  <si>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</si>
  <si>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</si>
  <si>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</si>
  <si>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</si>
  <si>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</si>
  <si>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</si>
  <si>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</si>
  <si>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</si>
  <si>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</si>
  <si>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</si>
  <si>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</si>
  <si>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</si>
  <si>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</si>
  <si>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</si>
  <si>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</si>
  <si>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</si>
  <si>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</si>
  <si>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</si>
  <si>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</si>
  <si>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</si>
  <si>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</si>
  <si>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</si>
  <si>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</si>
  <si>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</si>
  <si>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</si>
  <si>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</si>
  <si>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</si>
  <si>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</si>
  <si>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</si>
  <si>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</si>
  <si>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</si>
  <si>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</si>
  <si>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</si>
  <si>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</si>
  <si>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</si>
  <si>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</si>
  <si>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</si>
  <si>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</si>
  <si>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</si>
  <si>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</si>
  <si>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</si>
  <si>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</si>
  <si>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</si>
  <si>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</si>
  <si>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</si>
  <si>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</si>
  <si>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</si>
  <si>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</si>
  <si>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</si>
  <si>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</si>
  <si>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</si>
  <si>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</si>
  <si>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</si>
  <si>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</si>
  <si>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</si>
  <si>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</si>
  <si>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</si>
  <si>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</si>
  <si>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</si>
  <si>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</si>
  <si>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</si>
  <si>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</si>
  <si>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</si>
  <si>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</si>
  <si>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</si>
  <si>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</si>
  <si>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</si>
  <si>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</si>
  <si>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</si>
  <si>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</si>
  <si>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</si>
  <si>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</si>
  <si>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</si>
  <si>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</si>
  <si>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</si>
  <si>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</si>
  <si>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</si>
  <si>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</si>
  <si>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</si>
  <si>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</si>
  <si>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</si>
  <si>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</si>
  <si>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</si>
  <si>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</si>
  <si>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</si>
  <si>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</si>
  <si>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</si>
  <si>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</si>
  <si>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</si>
  <si>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</si>
  <si>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</si>
  <si>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</si>
  <si>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</si>
  <si>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</si>
  <si>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</si>
  <si>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</si>
  <si>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</si>
  <si>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</si>
  <si>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</si>
  <si>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</si>
  <si>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</si>
  <si>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</si>
  <si>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</si>
  <si>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</si>
  <si>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</si>
  <si>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</si>
  <si>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</si>
  <si>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</si>
  <si>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</si>
  <si>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</si>
  <si>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</si>
  <si>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</si>
  <si>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</si>
  <si>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</si>
  <si>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</si>
  <si>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</si>
  <si>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</si>
  <si>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</si>
  <si>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</si>
  <si>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</si>
  <si>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</si>
  <si>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</si>
  <si>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</si>
  <si>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</si>
  <si>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</si>
  <si>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</si>
  <si>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</si>
  <si>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</si>
  <si>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</si>
  <si>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</si>
  <si>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</si>
  <si>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</si>
  <si>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</si>
  <si>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</si>
  <si>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</si>
  <si>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</si>
  <si>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</si>
  <si>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</si>
  <si>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</si>
  <si>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</si>
  <si>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</si>
  <si>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</si>
  <si>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</si>
  <si>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</si>
  <si>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</si>
  <si>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</si>
  <si>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</si>
  <si>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</si>
  <si>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</si>
  <si>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</si>
  <si>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</si>
  <si>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</si>
  <si>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</si>
  <si>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</si>
  <si>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</si>
  <si>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</si>
  <si>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</si>
  <si>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</si>
  <si>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</si>
  <si>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</si>
  <si>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</si>
  <si>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</si>
  <si>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</si>
  <si>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</si>
  <si>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</si>
  <si>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</si>
  <si>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</si>
  <si>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</si>
  <si>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</si>
  <si>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</si>
  <si>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</si>
  <si>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</si>
  <si>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</si>
  <si>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</si>
  <si>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</si>
  <si>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</si>
  <si>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</si>
  <si>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</si>
  <si>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</si>
  <si>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</si>
  <si>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</si>
  <si>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</si>
  <si>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</si>
  <si>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</si>
  <si>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</si>
  <si>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</si>
  <si>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</si>
  <si>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</si>
  <si>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</si>
  <si>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</si>
  <si>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</si>
  <si>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</si>
  <si>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</si>
  <si>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</si>
  <si>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</si>
  <si>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</si>
  <si>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</si>
  <si>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</si>
  <si>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</si>
  <si>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</si>
  <si>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</si>
  <si>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</si>
  <si>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</si>
  <si>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</si>
  <si>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</si>
  <si>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</si>
  <si>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</si>
  <si>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</si>
  <si>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</si>
  <si>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</si>
  <si>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</si>
  <si>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</si>
  <si>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</si>
  <si>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</si>
  <si>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</si>
  <si>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</si>
  <si>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</si>
  <si>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</si>
  <si>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</si>
  <si>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</si>
  <si>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</si>
  <si>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</si>
  <si>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</si>
  <si>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</si>
  <si>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</si>
  <si>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</si>
  <si>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</si>
  <si>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</si>
  <si>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</si>
  <si>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</si>
  <si>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</si>
  <si>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</si>
  <si>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</si>
  <si>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</si>
  <si>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</si>
  <si>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</si>
  <si>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</si>
  <si>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</si>
  <si>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</si>
  <si>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</si>
  <si>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</si>
  <si>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</si>
  <si>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</si>
  <si>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</si>
  <si>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</si>
  <si>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</si>
  <si>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</si>
  <si>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</si>
  <si>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</si>
  <si>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</si>
  <si>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</si>
  <si>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</si>
  <si>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</si>
  <si>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</si>
  <si>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</si>
  <si>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</si>
  <si>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</si>
  <si>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140 min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</si>
  <si>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</si>
  <si>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</si>
  <si>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</si>
  <si>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</si>
  <si>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</si>
  <si>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</si>
  <si>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</si>
  <si>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</si>
  <si>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</si>
  <si>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</si>
  <si>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</si>
  <si>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</si>
  <si>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</si>
  <si>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</si>
  <si>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</si>
  <si>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 xml:space="preserve">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</si>
</sst>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7" fillId="7" borderId="8"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4">
    <sortCondition ref="H1:H1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7" totalsRowShown="0" headerRowDxfId="15" dataDxfId="14" headerRowBorderDxfId="12" tableBorderDxfId="13">
  <autoFilter ref="A1:L2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0"/>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273.82413587962947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9673</v>
      </c>
      <c r="E3" s="65"/>
      <c r="F3" s="66">
        <v>45936.704155092593</v>
      </c>
      <c r="G3" s="67">
        <f ca="1">IFERROR(NOW()-F3,"")</f>
        <v>6.8406944446905982E-2</v>
      </c>
      <c r="H3" s="166">
        <v>45936.704155092593</v>
      </c>
      <c r="I3" s="73" t="str">
        <f>IFERROR(VLOOKUP(D3,DB!A:F,6,0),"")</f>
        <v>SCECO</v>
      </c>
      <c r="J3" s="73" t="str">
        <f>IFERROR(VLOOKUP(D3,DB!A:G,7,0),"")</f>
        <v>&lt;No BB&gt;</v>
      </c>
      <c r="K3" s="69" t="s">
        <v>38967</v>
      </c>
      <c r="L3" s="70" t="str">
        <f>IFERROR(VLOOKUP(D3,DB!A:I,9,0),"")</f>
        <v>Latis</v>
      </c>
    </row>
    <row r="4" spans="1:12" ht="15" customHeight="1">
      <c r="A4" s="63"/>
      <c r="B4" s="73" t="str">
        <f>IFERROR(VLOOKUP(D4,DB!A:K,11,0),"")</f>
        <v/>
      </c>
      <c r="C4" s="64"/>
      <c r="D4" s="64"/>
      <c r="E4" s="65"/>
      <c r="F4" s="66"/>
      <c r="G4" s="67">
        <f ca="1">IFERROR(NOW()-F4,"")</f>
        <v>45936.77256203704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45936.77256203704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45936.77256203704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45936.77256203704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45936.77256203704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45936.77256203704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45936.77256203704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45936.77256203704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45936.77256203704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45936.77256203704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45936.77256203704</v>
      </c>
      <c r="H14" s="68"/>
      <c r="I14" s="73" t="str">
        <f>IFERROR(VLOOKUP(D14,DB!A:F,6,0),"")</f>
        <v/>
      </c>
      <c r="J14" s="73" t="str">
        <f>IFERROR(VLOOKUP(D14,DB!A:G,7,0),"")</f>
        <v/>
      </c>
      <c r="K14" s="69"/>
      <c r="L14" s="70" t="str">
        <f>IFERROR(VLOOKUP(D14,DB!A:I,9,0),"")</f>
        <v/>
      </c>
    </row>
    <row r="15" spans="1:12" ht="15" customHeight="1">
      <c r="A15" s="159"/>
      <c r="B15" s="160" t="str">
        <f>IFERROR(VLOOKUP(D15,DB!A:K,11,0),"")</f>
        <v/>
      </c>
      <c r="C15" s="160"/>
      <c r="D15" s="160"/>
      <c r="E15" s="161"/>
      <c r="F15" s="162"/>
      <c r="G15" s="163">
        <f ca="1">IFERROR(NOW()-F15,"")</f>
        <v>45936.772561805556</v>
      </c>
      <c r="H15" s="162"/>
      <c r="I15" s="160" t="str">
        <f>IFERROR(VLOOKUP(D15,DB!A:F,6,0),"")</f>
        <v/>
      </c>
      <c r="J15" s="73" t="str">
        <f>IFERROR(VLOOKUP(D15,DB!A:G,7,0),"")</f>
        <v/>
      </c>
      <c r="K15" s="164"/>
      <c r="L15" s="165" t="str">
        <f>IFERROR(VLOOKUP(D15,DB!A:I,9,0),"")</f>
        <v/>
      </c>
    </row>
    <row r="16" spans="1:12" ht="15" customHeight="1">
      <c r="A16" s="159"/>
      <c r="B16" s="160" t="str">
        <f>IFERROR(VLOOKUP(D16,DB!A:K,11,0),"")</f>
        <v/>
      </c>
      <c r="C16" s="160"/>
      <c r="D16" s="160"/>
      <c r="E16" s="161"/>
      <c r="F16" s="162"/>
      <c r="G16" s="163">
        <f ca="1">IFERROR(NOW()-F16,"")</f>
        <v>45936.772561805556</v>
      </c>
      <c r="H16" s="162"/>
      <c r="I16" s="160" t="str">
        <f>IFERROR(VLOOKUP(D16,DB!A:F,6,0),"")</f>
        <v/>
      </c>
      <c r="J16" s="73" t="str">
        <f>IFERROR(VLOOKUP(D16,DB!A:G,7,0),"")</f>
        <v/>
      </c>
      <c r="K16" s="164"/>
      <c r="L16" s="165" t="str">
        <f>IFERROR(VLOOKUP(D16,DB!A:I,9,0),"")</f>
        <v/>
      </c>
    </row>
    <row r="17" spans="1:12" ht="15" customHeight="1">
      <c r="A17" s="159"/>
      <c r="B17" s="160" t="str">
        <f>IFERROR(VLOOKUP(D17,DB!A:K,11,0),"")</f>
        <v/>
      </c>
      <c r="C17" s="160"/>
      <c r="D17" s="160"/>
      <c r="E17" s="161"/>
      <c r="F17" s="162"/>
      <c r="G17" s="163">
        <f ca="1">IFERROR(NOW()-F17,"")</f>
        <v>45936.772561805556</v>
      </c>
      <c r="H17" s="162"/>
      <c r="I17" s="160" t="str">
        <f>IFERROR(VLOOKUP(D17,DB!A:F,6,0),"")</f>
        <v/>
      </c>
      <c r="J17" s="73" t="str">
        <f>IFERROR(VLOOKUP(D17,DB!A:G,7,0),"")</f>
        <v/>
      </c>
      <c r="K17" s="164"/>
      <c r="L17" s="165" t="str">
        <f>IFERROR(VLOOKUP(D17,DB!A:I,9,0),"")</f>
        <v/>
      </c>
    </row>
    <row r="18" spans="1:12" ht="15" customHeight="1">
      <c r="A18" s="159"/>
      <c r="B18" s="160" t="str">
        <f>IFERROR(VLOOKUP(D18,DB!A:K,11,0),"")</f>
        <v/>
      </c>
      <c r="C18" s="160"/>
      <c r="D18" s="160"/>
      <c r="E18" s="161"/>
      <c r="F18" s="162"/>
      <c r="G18" s="163">
        <f ca="1">IFERROR(NOW()-F18,"")</f>
        <v>45936.772561805556</v>
      </c>
      <c r="H18" s="162"/>
      <c r="I18" s="160" t="str">
        <f>IFERROR(VLOOKUP(D18,DB!A:F,6,0),"")</f>
        <v/>
      </c>
      <c r="J18" s="73" t="str">
        <f>IFERROR(VLOOKUP(D18,DB!A:G,7,0),"")</f>
        <v/>
      </c>
      <c r="K18" s="164"/>
      <c r="L18" s="165" t="str">
        <f>IFERROR(VLOOKUP(D18,DB!A:I,9,0),"")</f>
        <v/>
      </c>
    </row>
    <row r="19" spans="1:12" ht="15" customHeight="1">
      <c r="A19" s="159"/>
      <c r="B19" s="160" t="str">
        <f>IFERROR(VLOOKUP(D19,DB!A:K,11,0),"")</f>
        <v/>
      </c>
      <c r="C19" s="160"/>
      <c r="D19" s="160"/>
      <c r="E19" s="161"/>
      <c r="F19" s="162"/>
      <c r="G19" s="163">
        <f ca="1">IFERROR(NOW()-F19,"")</f>
        <v>45936.772561805556</v>
      </c>
      <c r="H19" s="162"/>
      <c r="I19" s="160" t="str">
        <f>IFERROR(VLOOKUP(D19,DB!A:F,6,0),"")</f>
        <v/>
      </c>
      <c r="J19" s="73" t="str">
        <f>IFERROR(VLOOKUP(D19,DB!A:G,7,0),"")</f>
        <v/>
      </c>
      <c r="K19" s="164"/>
      <c r="L19" s="165" t="str">
        <f>IFERROR(VLOOKUP(D19,DB!A:I,9,0),"")</f>
        <v/>
      </c>
    </row>
    <row r="20" spans="1:12" ht="15" customHeight="1">
      <c r="A20" s="159"/>
      <c r="B20" s="160" t="str">
        <f>IFERROR(VLOOKUP(D20,DB!A:K,11,0),"")</f>
        <v/>
      </c>
      <c r="C20" s="160"/>
      <c r="D20" s="160"/>
      <c r="E20" s="161"/>
      <c r="F20" s="162"/>
      <c r="G20" s="163">
        <f ca="1">IFERROR(NOW()-F20,"")</f>
        <v>45936.772561805556</v>
      </c>
      <c r="H20" s="162"/>
      <c r="I20" s="160" t="str">
        <f>IFERROR(VLOOKUP(D20,DB!A:F,6,0),"")</f>
        <v/>
      </c>
      <c r="J20" s="73" t="str">
        <f>IFERROR(VLOOKUP(D20,DB!A:G,7,0),"")</f>
        <v/>
      </c>
      <c r="K20" s="164"/>
      <c r="L20" s="165" t="str">
        <f>IFERROR(VLOOKUP(D20,DB!A:I,9,0),"")</f>
        <v/>
      </c>
    </row>
    <row r="21" spans="1:12" ht="15" customHeight="1">
      <c r="A21" s="159"/>
      <c r="B21" s="160" t="str">
        <f>IFERROR(VLOOKUP(D21,DB!A:K,11,0),"")</f>
        <v/>
      </c>
      <c r="C21" s="160"/>
      <c r="D21" s="160"/>
      <c r="E21" s="161"/>
      <c r="F21" s="162"/>
      <c r="G21" s="163">
        <f ca="1">IFERROR(NOW()-F21,"")</f>
        <v>45936.772561805556</v>
      </c>
      <c r="H21" s="162"/>
      <c r="I21" s="160" t="str">
        <f>IFERROR(VLOOKUP(D21,DB!A:F,6,0),"")</f>
        <v/>
      </c>
      <c r="J21" s="73" t="str">
        <f>IFERROR(VLOOKUP(D21,DB!A:G,7,0),"")</f>
        <v/>
      </c>
      <c r="K21" s="164"/>
      <c r="L21" s="165" t="str">
        <f>IFERROR(VLOOKUP(D21,DB!A:I,9,0),"")</f>
        <v/>
      </c>
    </row>
    <row r="22" spans="1:12" ht="15" customHeight="1">
      <c r="A22" s="159"/>
      <c r="B22" s="160" t="str">
        <f>IFERROR(VLOOKUP(D22,DB!A:K,11,0),"")</f>
        <v/>
      </c>
      <c r="C22" s="160"/>
      <c r="D22" s="160"/>
      <c r="E22" s="161"/>
      <c r="F22" s="162"/>
      <c r="G22" s="163">
        <f ca="1">IFERROR(NOW()-F22,"")</f>
        <v>45936.772561805556</v>
      </c>
      <c r="H22" s="162"/>
      <c r="I22" s="160" t="str">
        <f>IFERROR(VLOOKUP(D22,DB!A:F,6,0),"")</f>
        <v/>
      </c>
      <c r="J22" s="73" t="str">
        <f>IFERROR(VLOOKUP(D22,DB!A:G,7,0),"")</f>
        <v/>
      </c>
      <c r="K22" s="164"/>
      <c r="L22" s="165" t="str">
        <f>IFERROR(VLOOKUP(D22,DB!A:I,9,0),"")</f>
        <v/>
      </c>
    </row>
    <row r="23" spans="1:12" ht="15" customHeight="1">
      <c r="A23" s="159"/>
      <c r="B23" s="160" t="str">
        <f>IFERROR(VLOOKUP(D23,DB!A:K,11,0),"")</f>
        <v/>
      </c>
      <c r="C23" s="160"/>
      <c r="D23" s="160"/>
      <c r="E23" s="161"/>
      <c r="F23" s="162"/>
      <c r="G23" s="163">
        <f ca="1">IFERROR(NOW()-F23,"")</f>
        <v>45936.772561805556</v>
      </c>
      <c r="H23" s="162"/>
      <c r="I23" s="160" t="str">
        <f>IFERROR(VLOOKUP(D23,DB!A:F,6,0),"")</f>
        <v/>
      </c>
      <c r="J23" s="73" t="str">
        <f>IFERROR(VLOOKUP(D23,DB!A:G,7,0),"")</f>
        <v/>
      </c>
      <c r="K23" s="164"/>
      <c r="L23" s="165" t="str">
        <f>IFERROR(VLOOKUP(D23,DB!A:I,9,0),"")</f>
        <v/>
      </c>
    </row>
    <row r="24" spans="1:12" ht="15" customHeight="1">
      <c r="A24" s="159"/>
      <c r="B24" s="160" t="str">
        <f>IFERROR(VLOOKUP(D24,DB!A:K,11,0),"")</f>
        <v/>
      </c>
      <c r="C24" s="160"/>
      <c r="D24" s="160"/>
      <c r="E24" s="161"/>
      <c r="F24" s="162"/>
      <c r="G24" s="163">
        <f ca="1">IFERROR(NOW()-F24,"")</f>
        <v>45936.772561805556</v>
      </c>
      <c r="H24" s="162"/>
      <c r="I24" s="160" t="str">
        <f>IFERROR(VLOOKUP(D24,DB!A:F,6,0),"")</f>
        <v/>
      </c>
      <c r="J24" s="73" t="str">
        <f>IFERROR(VLOOKUP(D24,DB!A:G,7,0),"")</f>
        <v/>
      </c>
      <c r="K24" s="164"/>
      <c r="L24" s="165" t="str">
        <f>IFERROR(VLOOKUP(D24,DB!A:I,9,0),"")</f>
        <v/>
      </c>
    </row>
    <row r="25" spans="1:12" ht="15" customHeight="1">
      <c r="A25" s="159"/>
      <c r="B25" s="160" t="str">
        <f>IFERROR(VLOOKUP(D25,DB!A:K,11,0),"")</f>
        <v/>
      </c>
      <c r="C25" s="160"/>
      <c r="D25" s="160"/>
      <c r="E25" s="161"/>
      <c r="F25" s="162"/>
      <c r="G25" s="163">
        <f ca="1">IFERROR(NOW()-F25,"")</f>
        <v>45936.772561805556</v>
      </c>
      <c r="H25" s="162"/>
      <c r="I25" s="160" t="str">
        <f>IFERROR(VLOOKUP(D25,DB!A:F,6,0),"")</f>
        <v/>
      </c>
      <c r="J25" s="73" t="str">
        <f>IFERROR(VLOOKUP(D25,DB!A:G,7,0),"")</f>
        <v/>
      </c>
      <c r="K25" s="164"/>
      <c r="L25" s="165" t="str">
        <f>IFERROR(VLOOKUP(D25,DB!A:I,9,0),"")</f>
        <v/>
      </c>
    </row>
    <row r="26" spans="1:12" ht="15" customHeight="1">
      <c r="A26" s="159"/>
      <c r="B26" s="160" t="str">
        <f>IFERROR(VLOOKUP(D26,DB!A:K,11,0),"")</f>
        <v/>
      </c>
      <c r="C26" s="160"/>
      <c r="D26" s="160"/>
      <c r="E26" s="161"/>
      <c r="F26" s="162"/>
      <c r="G26" s="163">
        <f ca="1">IFERROR(NOW()-F26,"")</f>
        <v>45936.772561805556</v>
      </c>
      <c r="H26" s="162"/>
      <c r="I26" s="160" t="str">
        <f>IFERROR(VLOOKUP(D26,DB!A:F,6,0),"")</f>
        <v/>
      </c>
      <c r="J26" s="73" t="str">
        <f>IFERROR(VLOOKUP(D26,DB!A:G,7,0),"")</f>
        <v/>
      </c>
      <c r="K26" s="164"/>
      <c r="L26" s="165" t="str">
        <f>IFERROR(VLOOKUP(D26,DB!A:I,9,0),"")</f>
        <v/>
      </c>
    </row>
    <row r="27" spans="1:12" ht="15" customHeight="1">
      <c r="A27" s="159"/>
      <c r="B27" s="160" t="str">
        <f>IFERROR(VLOOKUP(D27,DB!A:K,11,0),"")</f>
        <v/>
      </c>
      <c r="C27" s="160"/>
      <c r="D27" s="160"/>
      <c r="E27" s="161"/>
      <c r="F27" s="162"/>
      <c r="G27" s="163">
        <f ca="1">IFERROR(NOW()-F27,"")</f>
        <v>45936.772561805556</v>
      </c>
      <c r="H27" s="162"/>
      <c r="I27" s="160" t="str">
        <f>IFERROR(VLOOKUP(D27,DB!A:F,6,0),"")</f>
        <v/>
      </c>
      <c r="J27" s="73" t="str">
        <f>IFERROR(VLOOKUP(D27,DB!A:G,7,0),"")</f>
        <v/>
      </c>
      <c r="K27" s="164"/>
      <c r="L27" s="165" t="str">
        <f>IFERROR(VLOOKUP(D27,DB!A:I,9,0),"")</f>
        <v/>
      </c>
    </row>
    <row r="28" spans="1:12" ht="15" customHeight="1">
      <c r="A28" s="159"/>
      <c r="B28" s="160" t="str">
        <f>IFERROR(VLOOKUP(D28,DB!A:K,11,0),"")</f>
        <v/>
      </c>
      <c r="C28" s="160"/>
      <c r="D28" s="160"/>
      <c r="E28" s="161"/>
      <c r="F28" s="162"/>
      <c r="G28" s="163">
        <f ca="1">IFERROR(NOW()-F28,"")</f>
        <v>45936.772561805556</v>
      </c>
      <c r="H28" s="162"/>
      <c r="I28" s="160" t="str">
        <f>IFERROR(VLOOKUP(D28,DB!A:F,6,0),"")</f>
        <v/>
      </c>
      <c r="J28" s="73" t="str">
        <f>IFERROR(VLOOKUP(D28,DB!A:G,7,0),"")</f>
        <v/>
      </c>
      <c r="K28" s="164"/>
      <c r="L28" s="165" t="str">
        <f>IFERROR(VLOOKUP(D28,DB!A:I,9,0),"")</f>
        <v/>
      </c>
    </row>
    <row r="29" spans="1:12" ht="15" customHeight="1">
      <c r="A29" s="159"/>
      <c r="B29" s="160" t="str">
        <f>IFERROR(VLOOKUP(D29,DB!A:K,11,0),"")</f>
        <v/>
      </c>
      <c r="C29" s="160"/>
      <c r="D29" s="160"/>
      <c r="E29" s="161"/>
      <c r="F29" s="162"/>
      <c r="G29" s="163">
        <f ca="1">IFERROR(NOW()-F29,"")</f>
        <v>45936.772561805556</v>
      </c>
      <c r="H29" s="162"/>
      <c r="I29" s="160" t="str">
        <f>IFERROR(VLOOKUP(D29,DB!A:F,6,0),"")</f>
        <v/>
      </c>
      <c r="J29" s="73" t="str">
        <f>IFERROR(VLOOKUP(D29,DB!A:G,7,0),"")</f>
        <v/>
      </c>
      <c r="K29" s="164"/>
      <c r="L29" s="165" t="str">
        <f>IFERROR(VLOOKUP(D29,DB!A:I,9,0),"")</f>
        <v/>
      </c>
    </row>
    <row r="30" spans="1:12" ht="15" customHeight="1">
      <c r="A30" s="159"/>
      <c r="B30" s="160" t="str">
        <f>IFERROR(VLOOKUP(D30,DB!A:K,11,0),"")</f>
        <v/>
      </c>
      <c r="C30" s="160"/>
      <c r="D30" s="160"/>
      <c r="E30" s="161"/>
      <c r="F30" s="162"/>
      <c r="G30" s="163">
        <f ca="1">IFERROR(NOW()-F30,"")</f>
        <v>45936.772561805556</v>
      </c>
      <c r="H30" s="162"/>
      <c r="I30" s="160" t="str">
        <f>IFERROR(VLOOKUP(D30,DB!A:F,6,0),"")</f>
        <v/>
      </c>
      <c r="J30" s="73" t="str">
        <f>IFERROR(VLOOKUP(D30,DB!A:G,7,0),"")</f>
        <v/>
      </c>
      <c r="K30" s="164"/>
      <c r="L30" s="165" t="str">
        <f>IFERROR(VLOOKUP(D30,DB!A:I,9,0),"")</f>
        <v/>
      </c>
    </row>
    <row r="31" spans="1:12" ht="15" customHeight="1">
      <c r="A31" s="159"/>
      <c r="B31" s="160" t="str">
        <f>IFERROR(VLOOKUP(D31,DB!A:K,11,0),"")</f>
        <v/>
      </c>
      <c r="C31" s="160"/>
      <c r="D31" s="160"/>
      <c r="E31" s="161"/>
      <c r="F31" s="162"/>
      <c r="G31" s="163">
        <f ca="1">IFERROR(NOW()-F31,"")</f>
        <v>45936.772561805556</v>
      </c>
      <c r="H31" s="162"/>
      <c r="I31" s="160" t="str">
        <f>IFERROR(VLOOKUP(D31,DB!A:F,6,0),"")</f>
        <v/>
      </c>
      <c r="J31" s="73" t="str">
        <f>IFERROR(VLOOKUP(D31,DB!A:G,7,0),"")</f>
        <v/>
      </c>
      <c r="K31" s="164"/>
      <c r="L31" s="165" t="str">
        <f>IFERROR(VLOOKUP(D31,DB!A:I,9,0),"")</f>
        <v/>
      </c>
    </row>
    <row r="32" spans="1:12" ht="15" customHeight="1">
      <c r="A32" s="159"/>
      <c r="B32" s="160" t="str">
        <f>IFERROR(VLOOKUP(D32,DB!A:K,11,0),"")</f>
        <v/>
      </c>
      <c r="C32" s="160"/>
      <c r="D32" s="160"/>
      <c r="E32" s="161"/>
      <c r="F32" s="162"/>
      <c r="G32" s="163">
        <f ca="1">IFERROR(NOW()-F32,"")</f>
        <v>45936.772561805556</v>
      </c>
      <c r="H32" s="162"/>
      <c r="I32" s="160" t="str">
        <f>IFERROR(VLOOKUP(D32,DB!A:F,6,0),"")</f>
        <v/>
      </c>
      <c r="J32" s="73" t="str">
        <f>IFERROR(VLOOKUP(D32,DB!A:G,7,0),"")</f>
        <v/>
      </c>
      <c r="K32" s="164"/>
      <c r="L32" s="165" t="str">
        <f>IFERROR(VLOOKUP(D32,DB!A:I,9,0),"")</f>
        <v/>
      </c>
    </row>
    <row r="33" spans="1:12" ht="15" customHeight="1">
      <c r="A33" s="159"/>
      <c r="B33" s="160" t="str">
        <f>IFERROR(VLOOKUP(D33,DB!A:K,11,0),"")</f>
        <v/>
      </c>
      <c r="C33" s="160"/>
      <c r="D33" s="160"/>
      <c r="E33" s="161"/>
      <c r="F33" s="162"/>
      <c r="G33" s="163">
        <f ca="1">IFERROR(NOW()-F33,"")</f>
        <v>45936.772561805556</v>
      </c>
      <c r="H33" s="162"/>
      <c r="I33" s="160" t="str">
        <f>IFERROR(VLOOKUP(D33,DB!A:F,6,0),"")</f>
        <v/>
      </c>
      <c r="J33" s="73" t="str">
        <f>IFERROR(VLOOKUP(D33,DB!A:G,7,0),"")</f>
        <v/>
      </c>
      <c r="K33" s="164"/>
      <c r="L33" s="165" t="str">
        <f>IFERROR(VLOOKUP(D33,DB!A:I,9,0),"")</f>
        <v/>
      </c>
    </row>
    <row r="34" spans="1:12" ht="15" customHeight="1">
      <c r="A34" s="159"/>
      <c r="B34" s="160" t="str">
        <f>IFERROR(VLOOKUP(D34,DB!A:K,11,0),"")</f>
        <v/>
      </c>
      <c r="C34" s="160"/>
      <c r="D34" s="160"/>
      <c r="E34" s="161"/>
      <c r="F34" s="162"/>
      <c r="G34" s="163">
        <f ca="1">IFERROR(NOW()-F34,"")</f>
        <v>45936.772561805556</v>
      </c>
      <c r="H34" s="162"/>
      <c r="I34" s="160" t="str">
        <f>IFERROR(VLOOKUP(D34,DB!A:F,6,0),"")</f>
        <v/>
      </c>
      <c r="J34" s="73" t="str">
        <f>IFERROR(VLOOKUP(D34,DB!A:G,7,0),"")</f>
        <v/>
      </c>
      <c r="K34" s="164"/>
      <c r="L34" s="165" t="str">
        <f>IFERROR(VLOOKUP(D34,DB!A:I,9,0),"")</f>
        <v/>
      </c>
    </row>
    <row r="35" spans="1:12" ht="15" customHeight="1">
      <c r="A35" s="159"/>
      <c r="B35" s="160" t="str">
        <f>IFERROR(VLOOKUP(D35,DB!A:K,11,0),"")</f>
        <v/>
      </c>
      <c r="C35" s="160"/>
      <c r="D35" s="160"/>
      <c r="E35" s="161"/>
      <c r="F35" s="162"/>
      <c r="G35" s="163">
        <f ca="1">IFERROR(NOW()-F35,"")</f>
        <v>45936.772561805556</v>
      </c>
      <c r="H35" s="162"/>
      <c r="I35" s="160" t="str">
        <f>IFERROR(VLOOKUP(D35,DB!A:F,6,0),"")</f>
        <v/>
      </c>
      <c r="J35" s="73" t="str">
        <f>IFERROR(VLOOKUP(D35,DB!A:G,7,0),"")</f>
        <v/>
      </c>
      <c r="K35" s="164"/>
      <c r="L35" s="165" t="str">
        <f>IFERROR(VLOOKUP(D35,DB!A:I,9,0),"")</f>
        <v/>
      </c>
    </row>
    <row r="36" spans="1:12" ht="15" customHeight="1">
      <c r="A36" s="159"/>
      <c r="B36" s="160" t="str">
        <f>IFERROR(VLOOKUP(D36,DB!A:K,11,0),"")</f>
        <v/>
      </c>
      <c r="C36" s="160"/>
      <c r="D36" s="160"/>
      <c r="E36" s="161"/>
      <c r="F36" s="162"/>
      <c r="G36" s="163">
        <f ca="1">IFERROR(NOW()-F36,"")</f>
        <v>45936.772561805556</v>
      </c>
      <c r="H36" s="162"/>
      <c r="I36" s="160" t="str">
        <f>IFERROR(VLOOKUP(D36,DB!A:F,6,0),"")</f>
        <v/>
      </c>
      <c r="J36" s="73" t="str">
        <f>IFERROR(VLOOKUP(D36,DB!A:G,7,0),"")</f>
        <v/>
      </c>
      <c r="K36" s="164"/>
      <c r="L36" s="165" t="str">
        <f>IFERROR(VLOOKUP(D36,DB!A:I,9,0),"")</f>
        <v/>
      </c>
    </row>
    <row r="37" spans="1:12" ht="15" customHeight="1">
      <c r="A37" s="159"/>
      <c r="B37" s="160" t="str">
        <f>IFERROR(VLOOKUP(D37,DB!A:K,11,0),"")</f>
        <v/>
      </c>
      <c r="C37" s="160"/>
      <c r="D37" s="160"/>
      <c r="E37" s="161"/>
      <c r="F37" s="162"/>
      <c r="G37" s="163">
        <f ca="1">IFERROR(NOW()-F37,"")</f>
        <v>45936.772561805556</v>
      </c>
      <c r="H37" s="162"/>
      <c r="I37" s="160" t="str">
        <f>IFERROR(VLOOKUP(D37,DB!A:F,6,0),"")</f>
        <v/>
      </c>
      <c r="J37" s="73" t="str">
        <f>IFERROR(VLOOKUP(D37,DB!A:G,7,0),"")</f>
        <v/>
      </c>
      <c r="K37" s="164"/>
      <c r="L37" s="165" t="str">
        <f>IFERROR(VLOOKUP(D37,DB!A:I,9,0),"")</f>
        <v/>
      </c>
    </row>
    <row r="38" spans="1:12" ht="15" customHeight="1">
      <c r="A38" s="159"/>
      <c r="B38" s="160" t="str">
        <f>IFERROR(VLOOKUP(D38,DB!A:K,11,0),"")</f>
        <v/>
      </c>
      <c r="C38" s="160"/>
      <c r="D38" s="160"/>
      <c r="E38" s="161"/>
      <c r="F38" s="162"/>
      <c r="G38" s="163">
        <f ca="1">IFERROR(NOW()-F38,"")</f>
        <v>45936.772561805556</v>
      </c>
      <c r="H38" s="162"/>
      <c r="I38" s="160" t="str">
        <f>IFERROR(VLOOKUP(D38,DB!A:F,6,0),"")</f>
        <v/>
      </c>
      <c r="J38" s="73" t="str">
        <f>IFERROR(VLOOKUP(D38,DB!A:G,7,0),"")</f>
        <v/>
      </c>
      <c r="K38" s="164"/>
      <c r="L38" s="165" t="str">
        <f>IFERROR(VLOOKUP(D38,DB!A:I,9,0),"")</f>
        <v/>
      </c>
    </row>
    <row r="39" spans="1:12" ht="15" customHeight="1">
      <c r="A39" s="159"/>
      <c r="B39" s="160" t="str">
        <f>IFERROR(VLOOKUP(D39,DB!A:K,11,0),"")</f>
        <v/>
      </c>
      <c r="C39" s="160"/>
      <c r="D39" s="160"/>
      <c r="E39" s="161"/>
      <c r="F39" s="162"/>
      <c r="G39" s="163">
        <f ca="1">IFERROR(NOW()-F39,"")</f>
        <v>45936.772561805556</v>
      </c>
      <c r="H39" s="162"/>
      <c r="I39" s="160" t="str">
        <f>IFERROR(VLOOKUP(D39,DB!A:F,6,0),"")</f>
        <v/>
      </c>
      <c r="J39" s="73" t="str">
        <f>IFERROR(VLOOKUP(D39,DB!A:G,7,0),"")</f>
        <v/>
      </c>
      <c r="K39" s="164"/>
      <c r="L39" s="165" t="str">
        <f>IFERROR(VLOOKUP(D39,DB!A:I,9,0),"")</f>
        <v/>
      </c>
    </row>
    <row r="40" spans="1:12" ht="15" customHeight="1">
      <c r="A40" s="159"/>
      <c r="B40" s="160" t="str">
        <f>IFERROR(VLOOKUP(D40,DB!A:K,11,0),"")</f>
        <v/>
      </c>
      <c r="C40" s="160"/>
      <c r="D40" s="160"/>
      <c r="E40" s="161"/>
      <c r="F40" s="162"/>
      <c r="G40" s="163">
        <f ca="1">IFERROR(NOW()-F40,"")</f>
        <v>45936.772561805556</v>
      </c>
      <c r="H40" s="162"/>
      <c r="I40" s="160" t="str">
        <f>IFERROR(VLOOKUP(D40,DB!A:F,6,0),"")</f>
        <v/>
      </c>
      <c r="J40" s="73" t="str">
        <f>IFERROR(VLOOKUP(D40,DB!A:G,7,0),"")</f>
        <v/>
      </c>
      <c r="K40" s="164"/>
      <c r="L40" s="165" t="str">
        <f>IFERROR(VLOOKUP(D40,DB!A:I,9,0),"")</f>
        <v/>
      </c>
    </row>
    <row r="41" spans="1:12" ht="15" customHeight="1">
      <c r="A41" s="159"/>
      <c r="B41" s="160" t="str">
        <f>IFERROR(VLOOKUP(D41,DB!A:K,11,0),"")</f>
        <v/>
      </c>
      <c r="C41" s="160"/>
      <c r="D41" s="160"/>
      <c r="E41" s="161"/>
      <c r="F41" s="162"/>
      <c r="G41" s="163">
        <f ca="1">IFERROR(NOW()-F41,"")</f>
        <v>45936.772561805556</v>
      </c>
      <c r="H41" s="162"/>
      <c r="I41" s="160" t="str">
        <f>IFERROR(VLOOKUP(D41,DB!A:F,6,0),"")</f>
        <v/>
      </c>
      <c r="J41" s="73" t="str">
        <f>IFERROR(VLOOKUP(D41,DB!A:G,7,0),"")</f>
        <v/>
      </c>
      <c r="K41" s="164"/>
      <c r="L41" s="165" t="str">
        <f>IFERROR(VLOOKUP(D41,DB!A:I,9,0),"")</f>
        <v/>
      </c>
    </row>
    <row r="42" spans="1:12" ht="15" customHeight="1">
      <c r="A42" s="159"/>
      <c r="B42" s="160" t="str">
        <f>IFERROR(VLOOKUP(D42,DB!A:K,11,0),"")</f>
        <v/>
      </c>
      <c r="C42" s="160"/>
      <c r="D42" s="160"/>
      <c r="E42" s="161"/>
      <c r="F42" s="162"/>
      <c r="G42" s="163">
        <f ca="1">IFERROR(NOW()-F42,"")</f>
        <v>45936.772561805556</v>
      </c>
      <c r="H42" s="162"/>
      <c r="I42" s="160" t="str">
        <f>IFERROR(VLOOKUP(D42,DB!A:F,6,0),"")</f>
        <v/>
      </c>
      <c r="J42" s="73" t="str">
        <f>IFERROR(VLOOKUP(D42,DB!A:G,7,0),"")</f>
        <v/>
      </c>
      <c r="K42" s="164"/>
      <c r="L42" s="165" t="str">
        <f>IFERROR(VLOOKUP(D42,DB!A:I,9,0),"")</f>
        <v/>
      </c>
    </row>
    <row r="43" spans="1:12" ht="15" customHeight="1">
      <c r="A43" s="159"/>
      <c r="B43" s="160" t="str">
        <f>IFERROR(VLOOKUP(D43,DB!A:K,11,0),"")</f>
        <v/>
      </c>
      <c r="C43" s="160"/>
      <c r="D43" s="160"/>
      <c r="E43" s="161"/>
      <c r="F43" s="162"/>
      <c r="G43" s="163">
        <f ca="1">IFERROR(NOW()-F43,"")</f>
        <v>45936.772561805556</v>
      </c>
      <c r="H43" s="162"/>
      <c r="I43" s="160" t="str">
        <f>IFERROR(VLOOKUP(D43,DB!A:F,6,0),"")</f>
        <v/>
      </c>
      <c r="J43" s="73" t="str">
        <f>IFERROR(VLOOKUP(D43,DB!A:G,7,0),"")</f>
        <v/>
      </c>
      <c r="K43" s="164"/>
      <c r="L43" s="165" t="str">
        <f>IFERROR(VLOOKUP(D43,DB!A:I,9,0),"")</f>
        <v/>
      </c>
    </row>
    <row r="44" spans="1:12" ht="15" customHeight="1">
      <c r="A44" s="159"/>
      <c r="B44" s="160" t="str">
        <f>IFERROR(VLOOKUP(D44,DB!A:K,11,0),"")</f>
        <v/>
      </c>
      <c r="C44" s="160"/>
      <c r="D44" s="160"/>
      <c r="E44" s="161"/>
      <c r="F44" s="162"/>
      <c r="G44" s="163">
        <f ca="1">IFERROR(NOW()-F44,"")</f>
        <v>45936.772561805556</v>
      </c>
      <c r="H44" s="162"/>
      <c r="I44" s="160" t="str">
        <f>IFERROR(VLOOKUP(D44,DB!A:F,6,0),"")</f>
        <v/>
      </c>
      <c r="J44" s="73" t="str">
        <f>IFERROR(VLOOKUP(D44,DB!A:G,7,0),"")</f>
        <v/>
      </c>
      <c r="K44" s="164"/>
      <c r="L44" s="165" t="str">
        <f>IFERROR(VLOOKUP(D44,DB!A:I,9,0),"")</f>
        <v/>
      </c>
    </row>
    <row r="45" spans="1:12" ht="15" customHeight="1">
      <c r="A45" s="159"/>
      <c r="B45" s="160" t="str">
        <f>IFERROR(VLOOKUP(D45,DB!A:K,11,0),"")</f>
        <v/>
      </c>
      <c r="C45" s="160"/>
      <c r="D45" s="160"/>
      <c r="E45" s="161"/>
      <c r="F45" s="162"/>
      <c r="G45" s="163">
        <f ca="1">IFERROR(NOW()-F45,"")</f>
        <v>45936.772561805556</v>
      </c>
      <c r="H45" s="162"/>
      <c r="I45" s="160" t="str">
        <f>IFERROR(VLOOKUP(D45,DB!A:F,6,0),"")</f>
        <v/>
      </c>
      <c r="J45" s="73" t="str">
        <f>IFERROR(VLOOKUP(D45,DB!A:G,7,0),"")</f>
        <v/>
      </c>
      <c r="K45" s="164"/>
      <c r="L45" s="165" t="str">
        <f>IFERROR(VLOOKUP(D45,DB!A:I,9,0),"")</f>
        <v/>
      </c>
    </row>
    <row r="46" spans="1:12" ht="15" customHeight="1">
      <c r="A46" s="159"/>
      <c r="B46" s="160" t="str">
        <f>IFERROR(VLOOKUP(D46,DB!A:K,11,0),"")</f>
        <v/>
      </c>
      <c r="C46" s="160"/>
      <c r="D46" s="160"/>
      <c r="E46" s="161"/>
      <c r="F46" s="162"/>
      <c r="G46" s="163">
        <f ca="1">IFERROR(NOW()-F46,"")</f>
        <v>45936.772561805556</v>
      </c>
      <c r="H46" s="162"/>
      <c r="I46" s="160" t="str">
        <f>IFERROR(VLOOKUP(D46,DB!A:F,6,0),"")</f>
        <v/>
      </c>
      <c r="J46" s="73" t="str">
        <f>IFERROR(VLOOKUP(D46,DB!A:G,7,0),"")</f>
        <v/>
      </c>
      <c r="K46" s="164"/>
      <c r="L46" s="165" t="str">
        <f>IFERROR(VLOOKUP(D46,DB!A:I,9,0),"")</f>
        <v/>
      </c>
    </row>
    <row r="47" spans="1:12" ht="15" customHeight="1">
      <c r="A47" s="159"/>
      <c r="B47" s="160" t="str">
        <f>IFERROR(VLOOKUP(D47,DB!A:K,11,0),"")</f>
        <v/>
      </c>
      <c r="C47" s="160"/>
      <c r="D47" s="160"/>
      <c r="E47" s="161"/>
      <c r="F47" s="162"/>
      <c r="G47" s="163">
        <f ca="1">IFERROR(NOW()-F47,"")</f>
        <v>45936.772561805556</v>
      </c>
      <c r="H47" s="162"/>
      <c r="I47" s="160" t="str">
        <f>IFERROR(VLOOKUP(D47,DB!A:F,6,0),"")</f>
        <v/>
      </c>
      <c r="J47" s="73" t="str">
        <f>IFERROR(VLOOKUP(D47,DB!A:G,7,0),"")</f>
        <v/>
      </c>
      <c r="K47" s="164"/>
      <c r="L47" s="165" t="str">
        <f>IFERROR(VLOOKUP(D47,DB!A:I,9,0),"")</f>
        <v/>
      </c>
    </row>
    <row r="48" spans="1:12" ht="15" customHeight="1">
      <c r="A48" s="159"/>
      <c r="B48" s="160" t="str">
        <f>IFERROR(VLOOKUP(D48,DB!A:K,11,0),"")</f>
        <v/>
      </c>
      <c r="C48" s="160"/>
      <c r="D48" s="160"/>
      <c r="E48" s="161"/>
      <c r="F48" s="162"/>
      <c r="G48" s="163">
        <f ca="1">IFERROR(NOW()-F48,"")</f>
        <v>45936.772561805556</v>
      </c>
      <c r="H48" s="162"/>
      <c r="I48" s="160" t="str">
        <f>IFERROR(VLOOKUP(D48,DB!A:F,6,0),"")</f>
        <v/>
      </c>
      <c r="J48" s="73" t="str">
        <f>IFERROR(VLOOKUP(D48,DB!A:G,7,0),"")</f>
        <v/>
      </c>
      <c r="K48" s="164"/>
      <c r="L48" s="165" t="str">
        <f>IFERROR(VLOOKUP(D48,DB!A:I,9,0),"")</f>
        <v/>
      </c>
    </row>
    <row r="49" spans="1:12" ht="15" customHeight="1">
      <c r="A49" s="159"/>
      <c r="B49" s="160" t="str">
        <f>IFERROR(VLOOKUP(D49,DB!A:K,11,0),"")</f>
        <v/>
      </c>
      <c r="C49" s="160"/>
      <c r="D49" s="160"/>
      <c r="E49" s="161"/>
      <c r="F49" s="162"/>
      <c r="G49" s="163">
        <f ca="1">IFERROR(NOW()-F49,"")</f>
        <v>45936.772561805556</v>
      </c>
      <c r="H49" s="162"/>
      <c r="I49" s="160" t="str">
        <f>IFERROR(VLOOKUP(D49,DB!A:F,6,0),"")</f>
        <v/>
      </c>
      <c r="J49" s="73" t="str">
        <f>IFERROR(VLOOKUP(D49,DB!A:G,7,0),"")</f>
        <v/>
      </c>
      <c r="K49" s="164"/>
      <c r="L49" s="165" t="str">
        <f>IFERROR(VLOOKUP(D49,DB!A:I,9,0),"")</f>
        <v/>
      </c>
    </row>
    <row r="50" spans="1:12" ht="15" customHeight="1">
      <c r="A50" s="159"/>
      <c r="B50" s="160" t="str">
        <f>IFERROR(VLOOKUP(D50,DB!A:K,11,0),"")</f>
        <v/>
      </c>
      <c r="C50" s="160"/>
      <c r="D50" s="160"/>
      <c r="E50" s="161"/>
      <c r="F50" s="162"/>
      <c r="G50" s="163">
        <f ca="1">IFERROR(NOW()-F50,"")</f>
        <v>45936.772561805556</v>
      </c>
      <c r="H50" s="162"/>
      <c r="I50" s="160" t="str">
        <f>IFERROR(VLOOKUP(D50,DB!A:F,6,0),"")</f>
        <v/>
      </c>
      <c r="J50" s="73" t="str">
        <f>IFERROR(VLOOKUP(D50,DB!A:G,7,0),"")</f>
        <v/>
      </c>
      <c r="K50" s="164"/>
      <c r="L50" s="165" t="str">
        <f>IFERROR(VLOOKUP(D50,DB!A:I,9,0),"")</f>
        <v/>
      </c>
    </row>
    <row r="51" spans="1:12" ht="15" customHeight="1">
      <c r="A51" s="159"/>
      <c r="B51" s="160" t="str">
        <f>IFERROR(VLOOKUP(D51,DB!A:K,11,0),"")</f>
        <v/>
      </c>
      <c r="C51" s="160"/>
      <c r="D51" s="160"/>
      <c r="E51" s="161"/>
      <c r="F51" s="162"/>
      <c r="G51" s="163">
        <f ca="1">IFERROR(NOW()-F51,"")</f>
        <v>45936.772561805556</v>
      </c>
      <c r="H51" s="162"/>
      <c r="I51" s="160" t="str">
        <f>IFERROR(VLOOKUP(D51,DB!A:F,6,0),"")</f>
        <v/>
      </c>
      <c r="J51" s="73" t="str">
        <f>IFERROR(VLOOKUP(D51,DB!A:G,7,0),"")</f>
        <v/>
      </c>
      <c r="K51" s="164"/>
      <c r="L51" s="165" t="str">
        <f>IFERROR(VLOOKUP(D51,DB!A:I,9,0),"")</f>
        <v/>
      </c>
    </row>
    <row r="52" spans="1:12" ht="15" customHeight="1">
      <c r="A52" s="159"/>
      <c r="B52" s="160" t="str">
        <f>IFERROR(VLOOKUP(D52,DB!A:K,11,0),"")</f>
        <v/>
      </c>
      <c r="C52" s="160"/>
      <c r="D52" s="160"/>
      <c r="E52" s="161"/>
      <c r="F52" s="162"/>
      <c r="G52" s="163">
        <f ca="1">IFERROR(NOW()-F52,"")</f>
        <v>45936.772561805556</v>
      </c>
      <c r="H52" s="162"/>
      <c r="I52" s="160" t="str">
        <f>IFERROR(VLOOKUP(D52,DB!A:F,6,0),"")</f>
        <v/>
      </c>
      <c r="J52" s="73" t="str">
        <f>IFERROR(VLOOKUP(D52,DB!A:G,7,0),"")</f>
        <v/>
      </c>
      <c r="K52" s="164"/>
      <c r="L52" s="165" t="str">
        <f>IFERROR(VLOOKUP(D52,DB!A:I,9,0),"")</f>
        <v/>
      </c>
    </row>
    <row r="53" spans="1:12" ht="15" customHeight="1">
      <c r="A53" s="159"/>
      <c r="B53" s="160" t="str">
        <f>IFERROR(VLOOKUP(D53,DB!A:K,11,0),"")</f>
        <v/>
      </c>
      <c r="C53" s="160"/>
      <c r="D53" s="160"/>
      <c r="E53" s="161"/>
      <c r="F53" s="162"/>
      <c r="G53" s="163">
        <f ca="1">IFERROR(NOW()-F53,"")</f>
        <v>45936.772561805556</v>
      </c>
      <c r="H53" s="162"/>
      <c r="I53" s="160" t="str">
        <f>IFERROR(VLOOKUP(D53,DB!A:F,6,0),"")</f>
        <v/>
      </c>
      <c r="J53" s="73" t="str">
        <f>IFERROR(VLOOKUP(D53,DB!A:G,7,0),"")</f>
        <v/>
      </c>
      <c r="K53" s="164"/>
      <c r="L53" s="165" t="str">
        <f>IFERROR(VLOOKUP(D53,DB!A:I,9,0),"")</f>
        <v/>
      </c>
    </row>
    <row r="54" spans="1:12" ht="15" customHeight="1">
      <c r="A54" s="159"/>
      <c r="B54" s="160" t="str">
        <f>IFERROR(VLOOKUP(D54,DB!A:K,11,0),"")</f>
        <v/>
      </c>
      <c r="C54" s="160"/>
      <c r="D54" s="160"/>
      <c r="E54" s="161"/>
      <c r="F54" s="162"/>
      <c r="G54" s="163">
        <f ca="1">IFERROR(NOW()-F54,"")</f>
        <v>45936.772561805556</v>
      </c>
      <c r="H54" s="162"/>
      <c r="I54" s="160" t="str">
        <f>IFERROR(VLOOKUP(D54,DB!A:F,6,0),"")</f>
        <v/>
      </c>
      <c r="J54" s="73" t="str">
        <f>IFERROR(VLOOKUP(D54,DB!A:G,7,0),"")</f>
        <v/>
      </c>
      <c r="K54" s="164"/>
      <c r="L54" s="165" t="str">
        <f>IFERROR(VLOOKUP(D54,DB!A:I,9,0),"")</f>
        <v/>
      </c>
    </row>
    <row r="55" spans="1:12" ht="15" customHeight="1">
      <c r="A55" s="159"/>
      <c r="B55" s="160" t="str">
        <f>IFERROR(VLOOKUP(D55,DB!A:K,11,0),"")</f>
        <v/>
      </c>
      <c r="C55" s="160"/>
      <c r="D55" s="160"/>
      <c r="E55" s="161"/>
      <c r="F55" s="162"/>
      <c r="G55" s="163">
        <f ca="1">IFERROR(NOW()-F55,"")</f>
        <v>45936.772561805556</v>
      </c>
      <c r="H55" s="162"/>
      <c r="I55" s="160" t="str">
        <f>IFERROR(VLOOKUP(D55,DB!A:F,6,0),"")</f>
        <v/>
      </c>
      <c r="J55" s="73" t="str">
        <f>IFERROR(VLOOKUP(D55,DB!A:G,7,0),"")</f>
        <v/>
      </c>
      <c r="K55" s="164"/>
      <c r="L55" s="165" t="str">
        <f>IFERROR(VLOOKUP(D55,DB!A:I,9,0),"")</f>
        <v/>
      </c>
    </row>
    <row r="56" spans="1:12" ht="15" customHeight="1">
      <c r="A56" s="159"/>
      <c r="B56" s="160" t="str">
        <f>IFERROR(VLOOKUP(D56,DB!A:K,11,0),"")</f>
        <v/>
      </c>
      <c r="C56" s="160"/>
      <c r="D56" s="160"/>
      <c r="E56" s="161"/>
      <c r="F56" s="162"/>
      <c r="G56" s="163">
        <f ca="1">IFERROR(NOW()-F56,"")</f>
        <v>45936.772561805556</v>
      </c>
      <c r="H56" s="162"/>
      <c r="I56" s="160" t="str">
        <f>IFERROR(VLOOKUP(D56,DB!A:F,6,0),"")</f>
        <v/>
      </c>
      <c r="J56" s="73" t="str">
        <f>IFERROR(VLOOKUP(D56,DB!A:G,7,0),"")</f>
        <v/>
      </c>
      <c r="K56" s="164"/>
      <c r="L56" s="165" t="str">
        <f>IFERROR(VLOOKUP(D56,DB!A:I,9,0),"")</f>
        <v/>
      </c>
    </row>
    <row r="57" spans="1:12" ht="15" customHeight="1">
      <c r="A57" s="159"/>
      <c r="B57" s="160" t="str">
        <f>IFERROR(VLOOKUP(D57,DB!A:K,11,0),"")</f>
        <v/>
      </c>
      <c r="C57" s="160"/>
      <c r="D57" s="160"/>
      <c r="E57" s="161"/>
      <c r="F57" s="162"/>
      <c r="G57" s="163">
        <f ca="1">IFERROR(NOW()-F57,"")</f>
        <v>45936.772561805556</v>
      </c>
      <c r="H57" s="162"/>
      <c r="I57" s="160" t="str">
        <f>IFERROR(VLOOKUP(D57,DB!A:F,6,0),"")</f>
        <v/>
      </c>
      <c r="J57" s="73" t="str">
        <f>IFERROR(VLOOKUP(D57,DB!A:G,7,0),"")</f>
        <v/>
      </c>
      <c r="K57" s="164"/>
      <c r="L57" s="165" t="str">
        <f>IFERROR(VLOOKUP(D57,DB!A:I,9,0),"")</f>
        <v/>
      </c>
    </row>
    <row r="58" spans="1:12" ht="15" customHeight="1">
      <c r="A58" s="159"/>
      <c r="B58" s="160" t="str">
        <f>IFERROR(VLOOKUP(D58,DB!A:K,11,0),"")</f>
        <v/>
      </c>
      <c r="C58" s="160"/>
      <c r="D58" s="160"/>
      <c r="E58" s="161"/>
      <c r="F58" s="162"/>
      <c r="G58" s="163">
        <f ca="1">IFERROR(NOW()-F58,"")</f>
        <v>45936.772561805556</v>
      </c>
      <c r="H58" s="162"/>
      <c r="I58" s="160" t="str">
        <f>IFERROR(VLOOKUP(D58,DB!A:F,6,0),"")</f>
        <v/>
      </c>
      <c r="J58" s="73" t="str">
        <f>IFERROR(VLOOKUP(D58,DB!A:G,7,0),"")</f>
        <v/>
      </c>
      <c r="K58" s="164"/>
      <c r="L58" s="165" t="str">
        <f>IFERROR(VLOOKUP(D58,DB!A:I,9,0),"")</f>
        <v/>
      </c>
    </row>
    <row r="59" spans="1:12" ht="15" customHeight="1">
      <c r="A59" s="159"/>
      <c r="B59" s="160" t="str">
        <f>IFERROR(VLOOKUP(D59,DB!A:K,11,0),"")</f>
        <v/>
      </c>
      <c r="C59" s="160"/>
      <c r="D59" s="160"/>
      <c r="E59" s="161"/>
      <c r="F59" s="162"/>
      <c r="G59" s="163">
        <f ca="1">IFERROR(NOW()-F59,"")</f>
        <v>45936.772561805556</v>
      </c>
      <c r="H59" s="162"/>
      <c r="I59" s="160" t="str">
        <f>IFERROR(VLOOKUP(D59,DB!A:F,6,0),"")</f>
        <v/>
      </c>
      <c r="J59" s="73" t="str">
        <f>IFERROR(VLOOKUP(D59,DB!A:G,7,0),"")</f>
        <v/>
      </c>
      <c r="K59" s="164"/>
      <c r="L59" s="165" t="str">
        <f>IFERROR(VLOOKUP(D59,DB!A:I,9,0),"")</f>
        <v/>
      </c>
    </row>
    <row r="60" spans="1:12" ht="15" customHeight="1">
      <c r="A60" s="159"/>
      <c r="B60" s="160" t="str">
        <f>IFERROR(VLOOKUP(D60,DB!A:K,11,0),"")</f>
        <v/>
      </c>
      <c r="C60" s="160"/>
      <c r="D60" s="160"/>
      <c r="E60" s="161"/>
      <c r="F60" s="162"/>
      <c r="G60" s="163">
        <f ca="1">IFERROR(NOW()-F60,"")</f>
        <v>45936.772561805556</v>
      </c>
      <c r="H60" s="162"/>
      <c r="I60" s="160" t="str">
        <f>IFERROR(VLOOKUP(D60,DB!A:F,6,0),"")</f>
        <v/>
      </c>
      <c r="J60" s="73" t="str">
        <f>IFERROR(VLOOKUP(D60,DB!A:G,7,0),"")</f>
        <v/>
      </c>
      <c r="K60" s="164"/>
      <c r="L60" s="165" t="str">
        <f>IFERROR(VLOOKUP(D60,DB!A:I,9,0),"")</f>
        <v/>
      </c>
    </row>
    <row r="61" spans="1:12" ht="15" customHeight="1">
      <c r="A61" s="159"/>
      <c r="B61" s="160" t="str">
        <f>IFERROR(VLOOKUP(D61,DB!A:K,11,0),"")</f>
        <v/>
      </c>
      <c r="C61" s="160"/>
      <c r="D61" s="160"/>
      <c r="E61" s="161"/>
      <c r="F61" s="162"/>
      <c r="G61" s="163">
        <f ca="1">IFERROR(NOW()-F61,"")</f>
        <v>45936.772561805556</v>
      </c>
      <c r="H61" s="162"/>
      <c r="I61" s="160" t="str">
        <f>IFERROR(VLOOKUP(D61,DB!A:F,6,0),"")</f>
        <v/>
      </c>
      <c r="J61" s="73" t="str">
        <f>IFERROR(VLOOKUP(D61,DB!A:G,7,0),"")</f>
        <v/>
      </c>
      <c r="K61" s="164"/>
      <c r="L61" s="165" t="str">
        <f>IFERROR(VLOOKUP(D61,DB!A:I,9,0),"")</f>
        <v/>
      </c>
    </row>
    <row r="62" spans="1:12" ht="15" customHeight="1">
      <c r="A62" s="159"/>
      <c r="B62" s="160" t="str">
        <f>IFERROR(VLOOKUP(D62,DB!A:K,11,0),"")</f>
        <v/>
      </c>
      <c r="C62" s="160"/>
      <c r="D62" s="160"/>
      <c r="E62" s="161"/>
      <c r="F62" s="162"/>
      <c r="G62" s="163">
        <f ca="1">IFERROR(NOW()-F62,"")</f>
        <v>45936.772561805556</v>
      </c>
      <c r="H62" s="162"/>
      <c r="I62" s="160" t="str">
        <f>IFERROR(VLOOKUP(D62,DB!A:F,6,0),"")</f>
        <v/>
      </c>
      <c r="J62" s="73" t="str">
        <f>IFERROR(VLOOKUP(D62,DB!A:G,7,0),"")</f>
        <v/>
      </c>
      <c r="K62" s="164"/>
      <c r="L62" s="165" t="str">
        <f>IFERROR(VLOOKUP(D62,DB!A:I,9,0),"")</f>
        <v/>
      </c>
    </row>
    <row r="63" spans="1:12" ht="15" customHeight="1">
      <c r="A63" s="159"/>
      <c r="B63" s="160" t="str">
        <f>IFERROR(VLOOKUP(D63,DB!A:K,11,0),"")</f>
        <v/>
      </c>
      <c r="C63" s="160"/>
      <c r="D63" s="160"/>
      <c r="E63" s="161"/>
      <c r="F63" s="162"/>
      <c r="G63" s="163">
        <f ca="1">IFERROR(NOW()-F63,"")</f>
        <v>45936.772561805556</v>
      </c>
      <c r="H63" s="162"/>
      <c r="I63" s="160" t="str">
        <f>IFERROR(VLOOKUP(D63,DB!A:F,6,0),"")</f>
        <v/>
      </c>
      <c r="J63" s="73" t="str">
        <f>IFERROR(VLOOKUP(D63,DB!A:G,7,0),"")</f>
        <v/>
      </c>
      <c r="K63" s="164"/>
      <c r="L63" s="165" t="str">
        <f>IFERROR(VLOOKUP(D63,DB!A:I,9,0),"")</f>
        <v/>
      </c>
    </row>
    <row r="64" spans="1:12" ht="15" customHeight="1">
      <c r="A64" s="159"/>
      <c r="B64" s="160" t="str">
        <f>IFERROR(VLOOKUP(D64,DB!A:K,11,0),"")</f>
        <v/>
      </c>
      <c r="C64" s="160"/>
      <c r="D64" s="160"/>
      <c r="E64" s="161"/>
      <c r="F64" s="162"/>
      <c r="G64" s="163">
        <f ca="1">IFERROR(NOW()-F64,"")</f>
        <v>45936.772561805556</v>
      </c>
      <c r="H64" s="162"/>
      <c r="I64" s="160" t="str">
        <f>IFERROR(VLOOKUP(D64,DB!A:F,6,0),"")</f>
        <v/>
      </c>
      <c r="J64" s="73" t="str">
        <f>IFERROR(VLOOKUP(D64,DB!A:G,7,0),"")</f>
        <v/>
      </c>
      <c r="K64" s="164"/>
      <c r="L64" s="165" t="str">
        <f>IFERROR(VLOOKUP(D64,DB!A:I,9,0),"")</f>
        <v/>
      </c>
    </row>
    <row r="65" spans="1:12" ht="15" customHeight="1">
      <c r="A65" s="159"/>
      <c r="B65" s="160" t="str">
        <f>IFERROR(VLOOKUP(D65,DB!A:K,11,0),"")</f>
        <v/>
      </c>
      <c r="C65" s="160"/>
      <c r="D65" s="160"/>
      <c r="E65" s="161"/>
      <c r="F65" s="162"/>
      <c r="G65" s="163">
        <f ca="1">IFERROR(NOW()-F65,"")</f>
        <v>45936.772561805556</v>
      </c>
      <c r="H65" s="162"/>
      <c r="I65" s="160" t="str">
        <f>IFERROR(VLOOKUP(D65,DB!A:F,6,0),"")</f>
        <v/>
      </c>
      <c r="J65" s="73" t="str">
        <f>IFERROR(VLOOKUP(D65,DB!A:G,7,0),"")</f>
        <v/>
      </c>
      <c r="K65" s="164"/>
      <c r="L65" s="165" t="str">
        <f>IFERROR(VLOOKUP(D65,DB!A:I,9,0),"")</f>
        <v/>
      </c>
    </row>
    <row r="66" spans="1:12" ht="15" customHeight="1">
      <c r="A66" s="159"/>
      <c r="B66" s="160" t="str">
        <f>IFERROR(VLOOKUP(D66,DB!A:K,11,0),"")</f>
        <v/>
      </c>
      <c r="C66" s="160"/>
      <c r="D66" s="160"/>
      <c r="E66" s="161"/>
      <c r="F66" s="162"/>
      <c r="G66" s="163">
        <f ca="1">IFERROR(NOW()-F66,"")</f>
        <v>45936.772561805556</v>
      </c>
      <c r="H66" s="162"/>
      <c r="I66" s="160" t="str">
        <f>IFERROR(VLOOKUP(D66,DB!A:F,6,0),"")</f>
        <v/>
      </c>
      <c r="J66" s="73" t="str">
        <f>IFERROR(VLOOKUP(D66,DB!A:G,7,0),"")</f>
        <v/>
      </c>
      <c r="K66" s="164"/>
      <c r="L66" s="165" t="str">
        <f>IFERROR(VLOOKUP(D66,DB!A:I,9,0),"")</f>
        <v/>
      </c>
    </row>
    <row r="67" spans="1:12" ht="15" customHeight="1">
      <c r="A67" s="159"/>
      <c r="B67" s="160" t="str">
        <f>IFERROR(VLOOKUP(D67,DB!A:K,11,0),"")</f>
        <v/>
      </c>
      <c r="C67" s="160"/>
      <c r="D67" s="160"/>
      <c r="E67" s="161"/>
      <c r="F67" s="162"/>
      <c r="G67" s="163">
        <f ca="1">IFERROR(NOW()-F67,"")</f>
        <v>45936.772561805556</v>
      </c>
      <c r="H67" s="162"/>
      <c r="I67" s="160" t="str">
        <f>IFERROR(VLOOKUP(D67,DB!A:F,6,0),"")</f>
        <v/>
      </c>
      <c r="J67" s="73" t="str">
        <f>IFERROR(VLOOKUP(D67,DB!A:G,7,0),"")</f>
        <v/>
      </c>
      <c r="K67" s="164"/>
      <c r="L67" s="165" t="str">
        <f>IFERROR(VLOOKUP(D67,DB!A:I,9,0),"")</f>
        <v/>
      </c>
    </row>
    <row r="68" spans="1:12" ht="15" customHeight="1">
      <c r="A68" s="159"/>
      <c r="B68" s="160" t="str">
        <f>IFERROR(VLOOKUP(D68,DB!A:K,11,0),"")</f>
        <v/>
      </c>
      <c r="C68" s="160"/>
      <c r="D68" s="160"/>
      <c r="E68" s="161"/>
      <c r="F68" s="162"/>
      <c r="G68" s="163">
        <f ca="1">IFERROR(NOW()-F68,"")</f>
        <v>45936.772561805556</v>
      </c>
      <c r="H68" s="162"/>
      <c r="I68" s="160" t="str">
        <f>IFERROR(VLOOKUP(D68,DB!A:F,6,0),"")</f>
        <v/>
      </c>
      <c r="J68" s="73" t="str">
        <f>IFERROR(VLOOKUP(D68,DB!A:G,7,0),"")</f>
        <v/>
      </c>
      <c r="K68" s="164"/>
      <c r="L68" s="165" t="str">
        <f>IFERROR(VLOOKUP(D68,DB!A:I,9,0),"")</f>
        <v/>
      </c>
    </row>
    <row r="69" spans="1:12" ht="15" customHeight="1">
      <c r="A69" s="159"/>
      <c r="B69" s="160" t="str">
        <f>IFERROR(VLOOKUP(D69,DB!A:K,11,0),"")</f>
        <v/>
      </c>
      <c r="C69" s="160"/>
      <c r="D69" s="160"/>
      <c r="E69" s="161"/>
      <c r="F69" s="162"/>
      <c r="G69" s="163">
        <f ca="1">IFERROR(NOW()-F69,"")</f>
        <v>45936.772561805556</v>
      </c>
      <c r="H69" s="162"/>
      <c r="I69" s="160" t="str">
        <f>IFERROR(VLOOKUP(D69,DB!A:F,6,0),"")</f>
        <v/>
      </c>
      <c r="J69" s="73" t="str">
        <f>IFERROR(VLOOKUP(D69,DB!A:G,7,0),"")</f>
        <v/>
      </c>
      <c r="K69" s="164"/>
      <c r="L69" s="165" t="str">
        <f>IFERROR(VLOOKUP(D69,DB!A:I,9,0),"")</f>
        <v/>
      </c>
    </row>
    <row r="70" spans="1:12" ht="15" customHeight="1">
      <c r="A70" s="159"/>
      <c r="B70" s="160" t="str">
        <f>IFERROR(VLOOKUP(D70,DB!A:K,11,0),"")</f>
        <v/>
      </c>
      <c r="C70" s="160"/>
      <c r="D70" s="160"/>
      <c r="E70" s="161"/>
      <c r="F70" s="162"/>
      <c r="G70" s="163">
        <f ca="1">IFERROR(NOW()-F70,"")</f>
        <v>45936.772561805556</v>
      </c>
      <c r="H70" s="162"/>
      <c r="I70" s="160" t="str">
        <f>IFERROR(VLOOKUP(D70,DB!A:F,6,0),"")</f>
        <v/>
      </c>
      <c r="J70" s="73" t="str">
        <f>IFERROR(VLOOKUP(D70,DB!A:G,7,0),"")</f>
        <v/>
      </c>
      <c r="K70" s="164"/>
      <c r="L70" s="165" t="str">
        <f>IFERROR(VLOOKUP(D70,DB!A:I,9,0),"")</f>
        <v/>
      </c>
    </row>
    <row r="71" spans="1:12" ht="15" customHeight="1">
      <c r="A71" s="159"/>
      <c r="B71" s="160" t="str">
        <f>IFERROR(VLOOKUP(D71,DB!A:K,11,0),"")</f>
        <v/>
      </c>
      <c r="C71" s="160"/>
      <c r="D71" s="160"/>
      <c r="E71" s="161"/>
      <c r="F71" s="162"/>
      <c r="G71" s="163">
        <f ca="1">IFERROR(NOW()-F71,"")</f>
        <v>45936.772561805556</v>
      </c>
      <c r="H71" s="162"/>
      <c r="I71" s="160" t="str">
        <f>IFERROR(VLOOKUP(D71,DB!A:F,6,0),"")</f>
        <v/>
      </c>
      <c r="J71" s="73" t="str">
        <f>IFERROR(VLOOKUP(D71,DB!A:G,7,0),"")</f>
        <v/>
      </c>
      <c r="K71" s="164"/>
      <c r="L71" s="165" t="str">
        <f>IFERROR(VLOOKUP(D71,DB!A:I,9,0),"")</f>
        <v/>
      </c>
    </row>
    <row r="72" spans="1:12" ht="15" customHeight="1">
      <c r="A72" s="159"/>
      <c r="B72" s="160" t="str">
        <f>IFERROR(VLOOKUP(D72,DB!A:K,11,0),"")</f>
        <v/>
      </c>
      <c r="C72" s="160"/>
      <c r="D72" s="160"/>
      <c r="E72" s="161"/>
      <c r="F72" s="162"/>
      <c r="G72" s="163">
        <f ca="1">IFERROR(NOW()-F72,"")</f>
        <v>45936.772561805556</v>
      </c>
      <c r="H72" s="162"/>
      <c r="I72" s="160" t="str">
        <f>IFERROR(VLOOKUP(D72,DB!A:F,6,0),"")</f>
        <v/>
      </c>
      <c r="J72" s="73" t="str">
        <f>IFERROR(VLOOKUP(D72,DB!A:G,7,0),"")</f>
        <v/>
      </c>
      <c r="K72" s="164"/>
      <c r="L72" s="165" t="str">
        <f>IFERROR(VLOOKUP(D72,DB!A:I,9,0),"")</f>
        <v/>
      </c>
    </row>
    <row r="73" spans="1:12" ht="15" customHeight="1">
      <c r="A73" s="159"/>
      <c r="B73" s="160" t="str">
        <f>IFERROR(VLOOKUP(D73,DB!A:K,11,0),"")</f>
        <v/>
      </c>
      <c r="C73" s="160"/>
      <c r="D73" s="160"/>
      <c r="E73" s="161"/>
      <c r="F73" s="162"/>
      <c r="G73" s="163">
        <f ca="1">IFERROR(NOW()-F73,"")</f>
        <v>45936.772561805556</v>
      </c>
      <c r="H73" s="162"/>
      <c r="I73" s="160" t="str">
        <f>IFERROR(VLOOKUP(D73,DB!A:F,6,0),"")</f>
        <v/>
      </c>
      <c r="J73" s="73" t="str">
        <f>IFERROR(VLOOKUP(D73,DB!A:G,7,0),"")</f>
        <v/>
      </c>
      <c r="K73" s="164"/>
      <c r="L73" s="165" t="str">
        <f>IFERROR(VLOOKUP(D73,DB!A:I,9,0),"")</f>
        <v/>
      </c>
    </row>
    <row r="74" spans="1:12" ht="15" customHeight="1">
      <c r="A74" s="159"/>
      <c r="B74" s="160" t="str">
        <f>IFERROR(VLOOKUP(D74,DB!A:K,11,0),"")</f>
        <v/>
      </c>
      <c r="C74" s="160"/>
      <c r="D74" s="160"/>
      <c r="E74" s="161"/>
      <c r="F74" s="162"/>
      <c r="G74" s="163">
        <f ca="1">IFERROR(NOW()-F74,"")</f>
        <v>45936.772561805556</v>
      </c>
      <c r="H74" s="162"/>
      <c r="I74" s="160" t="str">
        <f>IFERROR(VLOOKUP(D74,DB!A:F,6,0),"")</f>
        <v/>
      </c>
      <c r="J74" s="73" t="str">
        <f>IFERROR(VLOOKUP(D74,DB!A:G,7,0),"")</f>
        <v/>
      </c>
      <c r="K74" s="164"/>
      <c r="L74" s="165" t="str">
        <f>IFERROR(VLOOKUP(D74,DB!A:I,9,0),"")</f>
        <v/>
      </c>
    </row>
    <row r="75" spans="1:12" ht="15" customHeight="1">
      <c r="A75" s="159"/>
      <c r="B75" s="160" t="str">
        <f>IFERROR(VLOOKUP(D75,DB!A:K,11,0),"")</f>
        <v/>
      </c>
      <c r="C75" s="160"/>
      <c r="D75" s="160"/>
      <c r="E75" s="161"/>
      <c r="F75" s="162"/>
      <c r="G75" s="163">
        <f ca="1">IFERROR(NOW()-F75,"")</f>
        <v>45936.772561805556</v>
      </c>
      <c r="H75" s="162"/>
      <c r="I75" s="160" t="str">
        <f>IFERROR(VLOOKUP(D75,DB!A:F,6,0),"")</f>
        <v/>
      </c>
      <c r="J75" s="73" t="str">
        <f>IFERROR(VLOOKUP(D75,DB!A:G,7,0),"")</f>
        <v/>
      </c>
      <c r="K75" s="164"/>
      <c r="L75" s="165" t="str">
        <f>IFERROR(VLOOKUP(D75,DB!A:I,9,0),"")</f>
        <v/>
      </c>
    </row>
    <row r="76" spans="1:12" ht="15" customHeight="1">
      <c r="A76" s="159"/>
      <c r="B76" s="160" t="str">
        <f>IFERROR(VLOOKUP(D76,DB!A:K,11,0),"")</f>
        <v/>
      </c>
      <c r="C76" s="160"/>
      <c r="D76" s="160"/>
      <c r="E76" s="161"/>
      <c r="F76" s="162"/>
      <c r="G76" s="163">
        <f ca="1">IFERROR(NOW()-F76,"")</f>
        <v>45936.772561805556</v>
      </c>
      <c r="H76" s="162"/>
      <c r="I76" s="160" t="str">
        <f>IFERROR(VLOOKUP(D76,DB!A:F,6,0),"")</f>
        <v/>
      </c>
      <c r="J76" s="73" t="str">
        <f>IFERROR(VLOOKUP(D76,DB!A:G,7,0),"")</f>
        <v/>
      </c>
      <c r="K76" s="164"/>
      <c r="L76" s="165" t="str">
        <f>IFERROR(VLOOKUP(D76,DB!A:I,9,0),"")</f>
        <v/>
      </c>
    </row>
    <row r="77" spans="1:12" ht="15" customHeight="1">
      <c r="A77" s="159"/>
      <c r="B77" s="160" t="str">
        <f>IFERROR(VLOOKUP(D77,DB!A:K,11,0),"")</f>
        <v/>
      </c>
      <c r="C77" s="160"/>
      <c r="D77" s="160"/>
      <c r="E77" s="161"/>
      <c r="F77" s="162"/>
      <c r="G77" s="163">
        <f ca="1">IFERROR(NOW()-F77,"")</f>
        <v>45936.772561805556</v>
      </c>
      <c r="H77" s="162"/>
      <c r="I77" s="160" t="str">
        <f>IFERROR(VLOOKUP(D77,DB!A:F,6,0),"")</f>
        <v/>
      </c>
      <c r="J77" s="73" t="str">
        <f>IFERROR(VLOOKUP(D77,DB!A:G,7,0),"")</f>
        <v/>
      </c>
      <c r="K77" s="164"/>
      <c r="L77" s="165" t="str">
        <f>IFERROR(VLOOKUP(D77,DB!A:I,9,0),"")</f>
        <v/>
      </c>
    </row>
    <row r="78" spans="1:12" ht="15" customHeight="1">
      <c r="A78" s="159"/>
      <c r="B78" s="160" t="str">
        <f>IFERROR(VLOOKUP(D78,DB!A:K,11,0),"")</f>
        <v/>
      </c>
      <c r="C78" s="160"/>
      <c r="D78" s="160"/>
      <c r="E78" s="161"/>
      <c r="F78" s="162"/>
      <c r="G78" s="163">
        <f ca="1">IFERROR(NOW()-F78,"")</f>
        <v>45936.772561805556</v>
      </c>
      <c r="H78" s="162"/>
      <c r="I78" s="160" t="str">
        <f>IFERROR(VLOOKUP(D78,DB!A:F,6,0),"")</f>
        <v/>
      </c>
      <c r="J78" s="73" t="str">
        <f>IFERROR(VLOOKUP(D78,DB!A:G,7,0),"")</f>
        <v/>
      </c>
      <c r="K78" s="164"/>
      <c r="L78" s="165" t="str">
        <f>IFERROR(VLOOKUP(D78,DB!A:I,9,0),"")</f>
        <v/>
      </c>
    </row>
    <row r="79" spans="1:12" ht="15" customHeight="1">
      <c r="A79" s="159"/>
      <c r="B79" s="160" t="str">
        <f>IFERROR(VLOOKUP(D79,DB!A:K,11,0),"")</f>
        <v/>
      </c>
      <c r="C79" s="160"/>
      <c r="D79" s="160"/>
      <c r="E79" s="161"/>
      <c r="F79" s="162"/>
      <c r="G79" s="163">
        <f ca="1">IFERROR(NOW()-F79,"")</f>
        <v>45936.772561805556</v>
      </c>
      <c r="H79" s="162"/>
      <c r="I79" s="160" t="str">
        <f>IFERROR(VLOOKUP(D79,DB!A:F,6,0),"")</f>
        <v/>
      </c>
      <c r="J79" s="73" t="str">
        <f>IFERROR(VLOOKUP(D79,DB!A:G,7,0),"")</f>
        <v/>
      </c>
      <c r="K79" s="164"/>
      <c r="L79" s="165" t="str">
        <f>IFERROR(VLOOKUP(D79,DB!A:I,9,0),"")</f>
        <v/>
      </c>
    </row>
    <row r="80" spans="1:12" ht="15" customHeight="1">
      <c r="A80" s="159"/>
      <c r="B80" s="160" t="str">
        <f>IFERROR(VLOOKUP(D80,DB!A:K,11,0),"")</f>
        <v/>
      </c>
      <c r="C80" s="160"/>
      <c r="D80" s="160"/>
      <c r="E80" s="161"/>
      <c r="F80" s="162"/>
      <c r="G80" s="163">
        <f ca="1">IFERROR(NOW()-F80,"")</f>
        <v>45936.772561805556</v>
      </c>
      <c r="H80" s="162"/>
      <c r="I80" s="160" t="str">
        <f>IFERROR(VLOOKUP(D80,DB!A:F,6,0),"")</f>
        <v/>
      </c>
      <c r="J80" s="73" t="str">
        <f>IFERROR(VLOOKUP(D80,DB!A:G,7,0),"")</f>
        <v/>
      </c>
      <c r="K80" s="164"/>
      <c r="L80" s="165" t="str">
        <f>IFERROR(VLOOKUP(D80,DB!A:I,9,0),"")</f>
        <v/>
      </c>
    </row>
    <row r="81" spans="1:12" ht="15" customHeight="1">
      <c r="A81" s="159"/>
      <c r="B81" s="160" t="str">
        <f>IFERROR(VLOOKUP(D81,DB!A:K,11,0),"")</f>
        <v/>
      </c>
      <c r="C81" s="160"/>
      <c r="D81" s="160"/>
      <c r="E81" s="161"/>
      <c r="F81" s="162"/>
      <c r="G81" s="163">
        <f ca="1">IFERROR(NOW()-F81,"")</f>
        <v>45936.772561805556</v>
      </c>
      <c r="H81" s="162"/>
      <c r="I81" s="160" t="str">
        <f>IFERROR(VLOOKUP(D81,DB!A:F,6,0),"")</f>
        <v/>
      </c>
      <c r="J81" s="73" t="str">
        <f>IFERROR(VLOOKUP(D81,DB!A:G,7,0),"")</f>
        <v/>
      </c>
      <c r="K81" s="164"/>
      <c r="L81" s="165" t="str">
        <f>IFERROR(VLOOKUP(D81,DB!A:I,9,0),"")</f>
        <v/>
      </c>
    </row>
    <row r="82" spans="1:12" ht="15" customHeight="1">
      <c r="A82" s="159"/>
      <c r="B82" s="160" t="str">
        <f>IFERROR(VLOOKUP(D82,DB!A:K,11,0),"")</f>
        <v/>
      </c>
      <c r="C82" s="160"/>
      <c r="D82" s="160"/>
      <c r="E82" s="161"/>
      <c r="F82" s="162"/>
      <c r="G82" s="163">
        <f ca="1">IFERROR(NOW()-F82,"")</f>
        <v>45936.772561805556</v>
      </c>
      <c r="H82" s="162"/>
      <c r="I82" s="160" t="str">
        <f>IFERROR(VLOOKUP(D82,DB!A:F,6,0),"")</f>
        <v/>
      </c>
      <c r="J82" s="73" t="str">
        <f>IFERROR(VLOOKUP(D82,DB!A:G,7,0),"")</f>
        <v/>
      </c>
      <c r="K82" s="164"/>
      <c r="L82" s="165" t="str">
        <f>IFERROR(VLOOKUP(D82,DB!A:I,9,0),"")</f>
        <v/>
      </c>
    </row>
    <row r="83" spans="1:12" ht="15" customHeight="1">
      <c r="A83" s="159"/>
      <c r="B83" s="160" t="str">
        <f>IFERROR(VLOOKUP(D83,DB!A:K,11,0),"")</f>
        <v/>
      </c>
      <c r="C83" s="160"/>
      <c r="D83" s="160"/>
      <c r="E83" s="161"/>
      <c r="F83" s="162"/>
      <c r="G83" s="163">
        <f ca="1">IFERROR(NOW()-F83,"")</f>
        <v>45936.772561805556</v>
      </c>
      <c r="H83" s="162"/>
      <c r="I83" s="160" t="str">
        <f>IFERROR(VLOOKUP(D83,DB!A:F,6,0),"")</f>
        <v/>
      </c>
      <c r="J83" s="73" t="str">
        <f>IFERROR(VLOOKUP(D83,DB!A:G,7,0),"")</f>
        <v/>
      </c>
      <c r="K83" s="164"/>
      <c r="L83" s="165" t="str">
        <f>IFERROR(VLOOKUP(D83,DB!A:I,9,0),"")</f>
        <v/>
      </c>
    </row>
    <row r="84" spans="1:12" ht="15" customHeight="1">
      <c r="A84" s="159"/>
      <c r="B84" s="160" t="str">
        <f>IFERROR(VLOOKUP(D84,DB!A:K,11,0),"")</f>
        <v/>
      </c>
      <c r="C84" s="160"/>
      <c r="D84" s="160"/>
      <c r="E84" s="161"/>
      <c r="F84" s="162"/>
      <c r="G84" s="163">
        <f ca="1">IFERROR(NOW()-F84,"")</f>
        <v>45936.772561805556</v>
      </c>
      <c r="H84" s="162"/>
      <c r="I84" s="160" t="str">
        <f>IFERROR(VLOOKUP(D84,DB!A:F,6,0),"")</f>
        <v/>
      </c>
      <c r="J84" s="73" t="str">
        <f>IFERROR(VLOOKUP(D84,DB!A:G,7,0),"")</f>
        <v/>
      </c>
      <c r="K84" s="164"/>
      <c r="L84" s="165" t="str">
        <f>IFERROR(VLOOKUP(D84,DB!A:I,9,0),"")</f>
        <v/>
      </c>
    </row>
    <row r="85" spans="1:12" ht="15" customHeight="1">
      <c r="A85" s="159"/>
      <c r="B85" s="160" t="str">
        <f>IFERROR(VLOOKUP(D85,DB!A:K,11,0),"")</f>
        <v/>
      </c>
      <c r="C85" s="160"/>
      <c r="D85" s="160"/>
      <c r="E85" s="161"/>
      <c r="F85" s="162"/>
      <c r="G85" s="163">
        <f ca="1">IFERROR(NOW()-F85,"")</f>
        <v>45936.772561805556</v>
      </c>
      <c r="H85" s="162"/>
      <c r="I85" s="160" t="str">
        <f>IFERROR(VLOOKUP(D85,DB!A:F,6,0),"")</f>
        <v/>
      </c>
      <c r="J85" s="73" t="str">
        <f>IFERROR(VLOOKUP(D85,DB!A:G,7,0),"")</f>
        <v/>
      </c>
      <c r="K85" s="164"/>
      <c r="L85" s="165" t="str">
        <f>IFERROR(VLOOKUP(D85,DB!A:I,9,0),"")</f>
        <v/>
      </c>
    </row>
    <row r="86" spans="1:12" ht="15" customHeight="1">
      <c r="A86" s="159"/>
      <c r="B86" s="160" t="str">
        <f>IFERROR(VLOOKUP(D86,DB!A:K,11,0),"")</f>
        <v/>
      </c>
      <c r="C86" s="160"/>
      <c r="D86" s="160"/>
      <c r="E86" s="161"/>
      <c r="F86" s="162"/>
      <c r="G86" s="163">
        <f ca="1">IFERROR(NOW()-F86,"")</f>
        <v>45936.772561805556</v>
      </c>
      <c r="H86" s="162"/>
      <c r="I86" s="160" t="str">
        <f>IFERROR(VLOOKUP(D86,DB!A:F,6,0),"")</f>
        <v/>
      </c>
      <c r="J86" s="73" t="str">
        <f>IFERROR(VLOOKUP(D86,DB!A:G,7,0),"")</f>
        <v/>
      </c>
      <c r="K86" s="164"/>
      <c r="L86" s="165" t="str">
        <f>IFERROR(VLOOKUP(D86,DB!A:I,9,0),"")</f>
        <v/>
      </c>
    </row>
    <row r="87" spans="1:12" ht="15" customHeight="1">
      <c r="A87" s="159"/>
      <c r="B87" s="160" t="str">
        <f>IFERROR(VLOOKUP(D87,DB!A:K,11,0),"")</f>
        <v/>
      </c>
      <c r="C87" s="160"/>
      <c r="D87" s="160"/>
      <c r="E87" s="161"/>
      <c r="F87" s="162"/>
      <c r="G87" s="163">
        <f ca="1">IFERROR(NOW()-F87,"")</f>
        <v>45936.772561805556</v>
      </c>
      <c r="H87" s="162"/>
      <c r="I87" s="160" t="str">
        <f>IFERROR(VLOOKUP(D87,DB!A:F,6,0),"")</f>
        <v/>
      </c>
      <c r="J87" s="73" t="str">
        <f>IFERROR(VLOOKUP(D87,DB!A:G,7,0),"")</f>
        <v/>
      </c>
      <c r="K87" s="164"/>
      <c r="L87" s="165" t="str">
        <f>IFERROR(VLOOKUP(D87,DB!A:I,9,0),"")</f>
        <v/>
      </c>
    </row>
    <row r="88" spans="1:12" ht="15" customHeight="1">
      <c r="A88" s="159"/>
      <c r="B88" s="160" t="str">
        <f>IFERROR(VLOOKUP(D88,DB!A:K,11,0),"")</f>
        <v/>
      </c>
      <c r="C88" s="160"/>
      <c r="D88" s="160"/>
      <c r="E88" s="161"/>
      <c r="F88" s="162"/>
      <c r="G88" s="163">
        <f ca="1">IFERROR(NOW()-F88,"")</f>
        <v>45936.772561805556</v>
      </c>
      <c r="H88" s="162"/>
      <c r="I88" s="160" t="str">
        <f>IFERROR(VLOOKUP(D88,DB!A:F,6,0),"")</f>
        <v/>
      </c>
      <c r="J88" s="73" t="str">
        <f>IFERROR(VLOOKUP(D88,DB!A:G,7,0),"")</f>
        <v/>
      </c>
      <c r="K88" s="164"/>
      <c r="L88" s="165" t="str">
        <f>IFERROR(VLOOKUP(D88,DB!A:I,9,0),"")</f>
        <v/>
      </c>
    </row>
    <row r="89" spans="1:12" ht="15" customHeight="1">
      <c r="A89" s="159"/>
      <c r="B89" s="160" t="str">
        <f>IFERROR(VLOOKUP(D89,DB!A:K,11,0),"")</f>
        <v/>
      </c>
      <c r="C89" s="160"/>
      <c r="D89" s="160"/>
      <c r="E89" s="161"/>
      <c r="F89" s="162"/>
      <c r="G89" s="163">
        <f ca="1">IFERROR(NOW()-F89,"")</f>
        <v>45936.772561805556</v>
      </c>
      <c r="H89" s="162"/>
      <c r="I89" s="160" t="str">
        <f>IFERROR(VLOOKUP(D89,DB!A:F,6,0),"")</f>
        <v/>
      </c>
      <c r="J89" s="73" t="str">
        <f>IFERROR(VLOOKUP(D89,DB!A:G,7,0),"")</f>
        <v/>
      </c>
      <c r="K89" s="164"/>
      <c r="L89" s="165" t="str">
        <f>IFERROR(VLOOKUP(D89,DB!A:I,9,0),"")</f>
        <v/>
      </c>
    </row>
    <row r="90" spans="1:12" ht="15" customHeight="1">
      <c r="A90" s="159"/>
      <c r="B90" s="160" t="str">
        <f>IFERROR(VLOOKUP(D90,DB!A:K,11,0),"")</f>
        <v/>
      </c>
      <c r="C90" s="160"/>
      <c r="D90" s="160"/>
      <c r="E90" s="161"/>
      <c r="F90" s="162"/>
      <c r="G90" s="163">
        <f ca="1">IFERROR(NOW()-F90,"")</f>
        <v>45936.772561805556</v>
      </c>
      <c r="H90" s="162"/>
      <c r="I90" s="160" t="str">
        <f>IFERROR(VLOOKUP(D90,DB!A:F,6,0),"")</f>
        <v/>
      </c>
      <c r="J90" s="73" t="str">
        <f>IFERROR(VLOOKUP(D90,DB!A:G,7,0),"")</f>
        <v/>
      </c>
      <c r="K90" s="164"/>
      <c r="L90" s="165" t="str">
        <f>IFERROR(VLOOKUP(D90,DB!A:I,9,0),"")</f>
        <v/>
      </c>
    </row>
    <row r="91" spans="1:12" ht="15" customHeight="1">
      <c r="A91" s="159"/>
      <c r="B91" s="160" t="str">
        <f>IFERROR(VLOOKUP(D91,DB!A:K,11,0),"")</f>
        <v/>
      </c>
      <c r="C91" s="160"/>
      <c r="D91" s="160"/>
      <c r="E91" s="161"/>
      <c r="F91" s="162"/>
      <c r="G91" s="163">
        <f ca="1">IFERROR(NOW()-F91,"")</f>
        <v>45936.772561805556</v>
      </c>
      <c r="H91" s="162"/>
      <c r="I91" s="160" t="str">
        <f>IFERROR(VLOOKUP(D91,DB!A:F,6,0),"")</f>
        <v/>
      </c>
      <c r="J91" s="73" t="str">
        <f>IFERROR(VLOOKUP(D91,DB!A:G,7,0),"")</f>
        <v/>
      </c>
      <c r="K91" s="164"/>
      <c r="L91" s="165" t="str">
        <f>IFERROR(VLOOKUP(D91,DB!A:I,9,0),"")</f>
        <v/>
      </c>
    </row>
    <row r="92" spans="1:12" ht="15" customHeight="1">
      <c r="A92" s="159"/>
      <c r="B92" s="160" t="str">
        <f>IFERROR(VLOOKUP(D92,DB!A:K,11,0),"")</f>
        <v/>
      </c>
      <c r="C92" s="160"/>
      <c r="D92" s="160"/>
      <c r="E92" s="161"/>
      <c r="F92" s="162"/>
      <c r="G92" s="163">
        <f ca="1">IFERROR(NOW()-F92,"")</f>
        <v>45936.772561805556</v>
      </c>
      <c r="H92" s="162"/>
      <c r="I92" s="160" t="str">
        <f>IFERROR(VLOOKUP(D92,DB!A:F,6,0),"")</f>
        <v/>
      </c>
      <c r="J92" s="73" t="str">
        <f>IFERROR(VLOOKUP(D92,DB!A:G,7,0),"")</f>
        <v/>
      </c>
      <c r="K92" s="164"/>
      <c r="L92" s="165" t="str">
        <f>IFERROR(VLOOKUP(D92,DB!A:I,9,0),"")</f>
        <v/>
      </c>
    </row>
    <row r="93" spans="1:12" ht="15" customHeight="1">
      <c r="A93" s="159"/>
      <c r="B93" s="160" t="str">
        <f>IFERROR(VLOOKUP(D93,DB!A:K,11,0),"")</f>
        <v/>
      </c>
      <c r="C93" s="160"/>
      <c r="D93" s="160"/>
      <c r="E93" s="161"/>
      <c r="F93" s="162"/>
      <c r="G93" s="163">
        <f ca="1">IFERROR(NOW()-F93,"")</f>
        <v>45936.772561805556</v>
      </c>
      <c r="H93" s="162"/>
      <c r="I93" s="160" t="str">
        <f>IFERROR(VLOOKUP(D93,DB!A:F,6,0),"")</f>
        <v/>
      </c>
      <c r="J93" s="73" t="str">
        <f>IFERROR(VLOOKUP(D93,DB!A:G,7,0),"")</f>
        <v/>
      </c>
      <c r="K93" s="164"/>
      <c r="L93" s="165" t="str">
        <f>IFERROR(VLOOKUP(D93,DB!A:I,9,0),"")</f>
        <v/>
      </c>
    </row>
    <row r="94" spans="1:12" ht="15" customHeight="1">
      <c r="A94" s="159"/>
      <c r="B94" s="160" t="str">
        <f>IFERROR(VLOOKUP(D94,DB!A:K,11,0),"")</f>
        <v/>
      </c>
      <c r="C94" s="160"/>
      <c r="D94" s="160"/>
      <c r="E94" s="161"/>
      <c r="F94" s="162"/>
      <c r="G94" s="163">
        <f ca="1">IFERROR(NOW()-F94,"")</f>
        <v>45936.772561805556</v>
      </c>
      <c r="H94" s="162"/>
      <c r="I94" s="160" t="str">
        <f>IFERROR(VLOOKUP(D94,DB!A:F,6,0),"")</f>
        <v/>
      </c>
      <c r="J94" s="73" t="str">
        <f>IFERROR(VLOOKUP(D94,DB!A:G,7,0),"")</f>
        <v/>
      </c>
      <c r="K94" s="164"/>
      <c r="L94" s="165" t="str">
        <f>IFERROR(VLOOKUP(D94,DB!A:I,9,0),"")</f>
        <v/>
      </c>
    </row>
    <row r="95" spans="1:12" ht="15" customHeight="1">
      <c r="A95" s="159"/>
      <c r="B95" s="160" t="str">
        <f>IFERROR(VLOOKUP(D95,DB!A:K,11,0),"")</f>
        <v/>
      </c>
      <c r="C95" s="160"/>
      <c r="D95" s="160"/>
      <c r="E95" s="161"/>
      <c r="F95" s="162"/>
      <c r="G95" s="163">
        <f ca="1">IFERROR(NOW()-F95,"")</f>
        <v>45936.772561805556</v>
      </c>
      <c r="H95" s="162"/>
      <c r="I95" s="160" t="str">
        <f>IFERROR(VLOOKUP(D95,DB!A:F,6,0),"")</f>
        <v/>
      </c>
      <c r="J95" s="73" t="str">
        <f>IFERROR(VLOOKUP(D95,DB!A:G,7,0),"")</f>
        <v/>
      </c>
      <c r="K95" s="164"/>
      <c r="L95" s="165" t="str">
        <f>IFERROR(VLOOKUP(D95,DB!A:I,9,0),"")</f>
        <v/>
      </c>
    </row>
    <row r="96" spans="1:12" ht="15" customHeight="1">
      <c r="A96" s="159"/>
      <c r="B96" s="160" t="str">
        <f>IFERROR(VLOOKUP(D96,DB!A:K,11,0),"")</f>
        <v/>
      </c>
      <c r="C96" s="160"/>
      <c r="D96" s="160"/>
      <c r="E96" s="161"/>
      <c r="F96" s="162"/>
      <c r="G96" s="163">
        <f ca="1">IFERROR(NOW()-F96,"")</f>
        <v>45936.772561805556</v>
      </c>
      <c r="H96" s="162"/>
      <c r="I96" s="160" t="str">
        <f>IFERROR(VLOOKUP(D96,DB!A:F,6,0),"")</f>
        <v/>
      </c>
      <c r="J96" s="73" t="str">
        <f>IFERROR(VLOOKUP(D96,DB!A:G,7,0),"")</f>
        <v/>
      </c>
      <c r="K96" s="164"/>
      <c r="L96" s="165" t="str">
        <f>IFERROR(VLOOKUP(D96,DB!A:I,9,0),"")</f>
        <v/>
      </c>
    </row>
    <row r="97" spans="1:12" ht="15" customHeight="1">
      <c r="A97" s="159"/>
      <c r="B97" s="160" t="str">
        <f>IFERROR(VLOOKUP(D97,DB!A:K,11,0),"")</f>
        <v/>
      </c>
      <c r="C97" s="160"/>
      <c r="D97" s="160"/>
      <c r="E97" s="161"/>
      <c r="F97" s="162"/>
      <c r="G97" s="163">
        <f ca="1">IFERROR(NOW()-F97,"")</f>
        <v>45936.772561805556</v>
      </c>
      <c r="H97" s="162"/>
      <c r="I97" s="160" t="str">
        <f>IFERROR(VLOOKUP(D97,DB!A:F,6,0),"")</f>
        <v/>
      </c>
      <c r="J97" s="73" t="str">
        <f>IFERROR(VLOOKUP(D97,DB!A:G,7,0),"")</f>
        <v/>
      </c>
      <c r="K97" s="164"/>
      <c r="L97" s="165" t="str">
        <f>IFERROR(VLOOKUP(D97,DB!A:I,9,0),"")</f>
        <v/>
      </c>
    </row>
    <row r="98" spans="1:12" ht="15" customHeight="1">
      <c r="A98" s="159"/>
      <c r="B98" s="160" t="str">
        <f>IFERROR(VLOOKUP(D98,DB!A:K,11,0),"")</f>
        <v/>
      </c>
      <c r="C98" s="160"/>
      <c r="D98" s="160"/>
      <c r="E98" s="161"/>
      <c r="F98" s="162"/>
      <c r="G98" s="163">
        <f ca="1">IFERROR(NOW()-F98,"")</f>
        <v>45936.772561805556</v>
      </c>
      <c r="H98" s="162"/>
      <c r="I98" s="160" t="str">
        <f>IFERROR(VLOOKUP(D98,DB!A:F,6,0),"")</f>
        <v/>
      </c>
      <c r="J98" s="73" t="str">
        <f>IFERROR(VLOOKUP(D98,DB!A:G,7,0),"")</f>
        <v/>
      </c>
      <c r="K98" s="164"/>
      <c r="L98" s="165" t="str">
        <f>IFERROR(VLOOKUP(D98,DB!A:I,9,0),"")</f>
        <v/>
      </c>
    </row>
    <row r="99" spans="1:12" ht="15" customHeight="1">
      <c r="A99" s="159"/>
      <c r="B99" s="160" t="str">
        <f>IFERROR(VLOOKUP(D99,DB!A:K,11,0),"")</f>
        <v/>
      </c>
      <c r="C99" s="160"/>
      <c r="D99" s="160"/>
      <c r="E99" s="161"/>
      <c r="F99" s="162"/>
      <c r="G99" s="163">
        <f ca="1">IFERROR(NOW()-F99,"")</f>
        <v>45936.772561805556</v>
      </c>
      <c r="H99" s="162"/>
      <c r="I99" s="160" t="str">
        <f>IFERROR(VLOOKUP(D99,DB!A:F,6,0),"")</f>
        <v/>
      </c>
      <c r="J99" s="73" t="str">
        <f>IFERROR(VLOOKUP(D99,DB!A:G,7,0),"")</f>
        <v/>
      </c>
      <c r="K99" s="164"/>
      <c r="L99" s="165" t="str">
        <f>IFERROR(VLOOKUP(D99,DB!A:I,9,0),"")</f>
        <v/>
      </c>
    </row>
    <row r="100" spans="1:12" ht="15" customHeight="1">
      <c r="A100" s="159"/>
      <c r="B100" s="160" t="str">
        <f>IFERROR(VLOOKUP(D100,DB!A:K,11,0),"")</f>
        <v/>
      </c>
      <c r="C100" s="160"/>
      <c r="D100" s="160"/>
      <c r="E100" s="161"/>
      <c r="F100" s="162"/>
      <c r="G100" s="163">
        <f ca="1">IFERROR(NOW()-F100,"")</f>
        <v>45936.772561805556</v>
      </c>
      <c r="H100" s="162"/>
      <c r="I100" s="160" t="str">
        <f>IFERROR(VLOOKUP(D100,DB!A:F,6,0),"")</f>
        <v/>
      </c>
      <c r="J100" s="73" t="str">
        <f>IFERROR(VLOOKUP(D100,DB!A:G,7,0),"")</f>
        <v/>
      </c>
      <c r="K100" s="164"/>
      <c r="L100" s="165" t="str">
        <f>IFERROR(VLOOKUP(D100,DB!A:I,9,0),"")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130.0454784722242</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111.77272384259413</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5.8522453706245869E-2</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26917</v>
      </c>
      <c r="E6" s="131" t="s">
        <v>38964</v>
      </c>
      <c r="F6" s="132">
        <v>45936.736759259256</v>
      </c>
      <c r="G6" s="133">
        <f ca="1">IFERROR(NOW()-F6,"-")</f>
        <v>3.5802546299237292E-2</v>
      </c>
      <c r="H6" s="132">
        <v>45936.726342592592</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45936.772561805556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45936.772561805556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45936.772561805556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45936.772561805556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45936.772561805556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45936.772561805556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45936.772561805556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45936.772561805556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45936.772561805556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45936.772561805556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45936.772561805556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45936.772561805556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45936.772561805556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45936.772561805556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45936.772561805556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45936.772561805556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45936.772561805556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45936.772561805556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45936.772561805556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45936.772561805556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45936.772561805556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45936.772561805556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45936.772561805556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45936.772561805556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45936.772561805556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45936.772561805556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45936.772561805556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45936.772561805556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45936.772561805556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45936.772561805556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45936.772561805556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45936.772561805556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45936.772561805556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45936.772561805556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45936.772561805556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45936.772561805556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45936.772561805556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45936.772561805556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45936.772561805556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45936.772561805556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45936.772561805556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45936.772561805556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45936.772561805556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45936.772561805556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45936.772561805556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45936.772561805556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45936.772561805556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45936.772561805556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45936.772561805556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45936.772561805556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45936.772561805556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45936.772561805556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45936.772561805556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45936.772561805556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45936.772561805556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45936.772561805556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45936.772561805556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45936.772561805556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45936.772561805556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45936.772561805556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45936.772561805556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45936.772561805556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45936.772561805556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45936.772561805556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45936.772561805556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45936.772561805556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45936.772561805556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45936.772561805556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45936.772561805556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45936.772561805556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45936.772561805556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45936.772561805556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45936.772561805556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45936.772561805556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45936.772561805556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45936.772561805556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45936.772561805556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45936.772561805556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45936.772561805556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45936.772561805556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45936.772561805556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45936.772561805556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45936.772561805556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45936.772561805556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45936.772561805556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45936.772561805556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45936.772561805556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45936.772561805556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45936.772561805556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45936.772561805556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45936.772561805556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45936.772561805556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45936.772561805556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45936.772561805556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45936.772561805556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45936.772561805556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45936.772561805556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45936.772561805556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45936.772561805556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45936.772561805556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45936.772561805556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45936.772561805556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45936.772561805556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45936.772561805556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45936.772561805556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45936.772561805556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45936.772561805556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45936.772561805556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45936.772561805556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45936.772561805556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45936.772561805556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45936.772561805556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45936.772561805556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45936.772561805556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45936.772561805556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45936.772561805556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45936.772561805556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45936.772561805556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45936.772561805556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45936.772561805556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45936.772561805556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45936.772561805556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45936.772561805556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45936.772561805556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45936.772561805556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45936.772561805556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45936.772561805556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45936.772561805556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45936.772561805556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45936.772561805556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45936.772561805556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45936.772561805556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45936.772561805556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45936.772561805556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45936.772561805556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45936.772561805556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45936.772561805556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45936.772561805556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45936.772561805556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45936.772561805556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45936.772561805556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45936.772561805556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45936.772561805556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45936.772561805556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45936.772561805556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45936.772561805556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45936.772561805556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45936.772561805556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45936.772561805556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45936.772561805556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45936.772561805556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45936.772561805556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45936.772561805556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45936.772561805556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45936.772561805556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45936.772561805556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45936.772561805556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45936.772561805556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45936.772561805556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45936.772561805556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45936.772561805556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45936.772561805556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45936.772561805556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45936.772561805556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45936.772561805556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45936.772561805556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45936.772561805556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45936.772561805556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45936.772561805556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45936.772561805556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45936.772561805556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45936.772561805556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45936.772561805556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45936.772561805556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45936.772561805556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45936.772561805556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45936.772561805556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45936.772561805556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45936.772561805556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45936.772561805556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45936.772561805556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45936.772561805556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45936.772561805556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45936.772561805556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45936.772561805556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45936.772561805556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45936.772561805556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45936.772561805556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45936.772561805556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45936.772561805556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45936.772561805556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45936.772561805556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45936.772561805556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45936.772561805556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45936.772561805556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45936.772561805556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45936.772561805556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45936.772561805556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45936.772561805556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45936.772561805556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45936.772561805556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45936.772561805556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45936.772561805556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45936.772561805556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45936.772561805556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45936.772561805556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45936.772561805556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45936.772561805556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45936.772561805556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45936.772561805556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45936.772561805556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45936.772561805556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45936.772561805556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45936.772561805556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45936.772561805556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45936.772561805556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45936.772561805556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45936.772561805556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45936.772561805556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45936.772561805556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45936.772561805556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45936.772561805556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45936.772561805556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45936.772561805556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45936.772561805556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45936.772561805556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45936.772561805556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45936.772561805556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45936.772561805556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45936.772561805556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45936.772561805556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45936.772561805556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45936.772561805556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45936.772561805556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45936.772561805556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45936.772561805556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45936.772561805556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45936.772561805556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45936.772561805556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45936.772561805556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45936.772561805556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45936.772561805556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45936.772561805556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45936.772561805556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45936.772561805556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45936.772561805556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45936.772561805556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45936.772561805556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45936.772561805556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45936.772561805556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45936.772561805556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45936.772561805556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45936.772561805556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45936.772561805556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45936.772561805556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45936.772561805556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45936.772561805556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45936.772561805556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45936.772561805556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45936.772561805556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45936.772561805556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45936.772561805556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45936.772561805556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45936.772561805556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45936.772561805556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45936.772561805556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45936.772561805556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45936.772561805556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45936.772561805556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45936.772561805556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45936.772561805556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45936.772561805556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45936.772561805556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45936.772561805556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45936.772561805556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45936.772561805556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45936.772561805556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45936.772561805556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45936.772561805556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45936.772561805556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45936.772561805556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45936.772561805556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45936.772561805556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45936.772561805556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45936.772561805556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45936.772561805556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45936.772561805556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45936.772561805556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45936.772561805556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45936.772561805556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45936.772561805556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45936.772561805556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45936.772561805556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45936.772561805556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45936.772561805556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45936.772561805556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45936.772561805556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45936.772561805556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45936.772561805556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45936.772561805556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45936.772561805556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45936.772561805556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45936.772561805556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45936.772561805556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45936.772561805556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45936.772561805556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45936.772561805556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45936.772561805556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45936.772561805556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45936.772561805556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45936.772561805556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45936.772561805556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45936.772561805556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45936.772561805556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45936.772561805556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45936.772561805556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45936.772561805556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45936.772561805556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45936.772561805556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45936.772561805556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45936.772561805556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45936.772561805556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45936.772561805556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45936.772561805556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45936.772561805556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45936.772561805556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45936.772561805556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45936.772561805556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45936.772561805556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45936.772561805556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45936.772561805556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45936.772561805556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45936.772561805556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45936.772561805556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45936.772561805556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45936.772561805556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45936.772561805556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45936.772561805556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45936.772561805556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45936.772561805556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45936.772561805556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45936.772561805556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45936.772561805556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45936.772561805556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45936.772561805556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45936.772561805556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45936.772561805556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45936.772561805556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45936.772561805556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45936.772561805556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45936.772561805556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45936.772561805556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45936.772561805556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45936.772561805556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45936.772561805556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45936.772561805556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45936.772561805556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45936.772561805556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45936.772561805556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45936.772561805556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45936.772561805556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45936.772561805556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45936.772561805556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45936.772561805556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45936.772561805556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45936.772561805556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45936.772561805556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45936.772561805556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45936.772561805556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45936.772561805556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45936.772561805556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45936.772561805556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45936.772561805556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45936.772561805556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45936.772561805556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45936.772561805556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45936.772561805556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45936.772561805556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45936.772561805556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45936.772561805556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45936.772561805556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45936.772561805556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45936.772561805556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45936.772561805556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45936.772561805556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45936.772561805556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45936.772561805556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45936.772561805556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45936.772561805556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45936.772561805556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45936.772561805556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45936.772561805556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45936.772561805556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45936.772561805556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45936.772561805556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45936.772561805556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45936.772561805556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45936.772561805556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45936.772561805556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45936.772561805556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45936.772561805556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45936.772561805556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45936.772561805556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45936.772561805556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45936.772561805556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45936.772561805556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45936.772561805556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45936.772561805556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45936.772561805556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45936.772561805556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45936.772561805556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45936.772561805556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45936.772561805556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45936.772561805556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45936.772561805556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45936.772561805556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45936.772561805556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45936.772561805556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45936.772561805556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45936.772561805556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45936.772561805556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45936.772561805556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45936.772561805556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45936.772561805556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45936.772561805556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45936.772561805556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45936.772561805556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45936.772561805556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45936.772561805556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45936.772561805556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45936.772561805556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45936.772561805556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45936.772561805556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45936.772561805556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45936.772561805556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45936.772561805556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45936.772561805556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45936.772561805556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45936.772561805556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45936.772561805556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45936.772561805556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45936.772561805556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45936.772561805556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45936.772561805556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45936.772561805556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45936.772561805556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45936.772561805556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45936.772561805556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45936.772561805556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45936.772561805556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45936.772561805556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45936.772561805556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45936.772561805556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45936.772561805556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45936.772561805556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45936.772561805556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45936.772561805556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45936.772561805556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45936.772561805556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45936.772561805556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45936.772561805556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45936.772561805556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45936.772561805556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45936.772561805556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45936.772561805556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45936.772561805556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45936.772561805556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45936.772561805556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45936.772561805556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45936.772561805556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45936.772561805556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45936.772561805556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45936.772561805556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45936.772561805556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45936.772561805556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45936.772561805556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45936.772561805556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45936.772561805556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45936.772561805556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45936.772561805556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45936.772561805556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45936.772561805556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45936.772561805556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45936.772561805556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45936.772561805556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45936.772561805556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45936.772561805556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45936.772561805556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45936.772561805556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45936.772561805556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45936.772561805556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45936.772561805556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45936.772561805556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45936.772561805556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45936.772561805556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45936.772561805556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45936.772561805556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45936.772561805556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45936.772561805556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45936.772561805556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45936.772561805556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45936.772561805556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45936.772561805556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45936.772561805556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45936.772561805556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45936.772561805556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45936.772561805556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45936.772561805556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45936.772561805556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45936.772561805556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45936.772561805556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45936.772561805556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45936.772561805556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45936.772561805556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45936.772561805556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45936.772561805556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45936.772561805556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45936.772561805556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45936.772561805556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45936.772561805556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45936.772561805556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45936.772561805556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45936.772561805556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45936.772561805556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45936.772561805556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45936.772561805556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45936.772561805556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45936.772561805556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45936.772561805556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45936.772561805556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45936.772561805556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45936.772561805556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45936.772561805556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45936.772561805556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45936.772561805556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45936.772561805556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45936.772561805556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45936.772561805556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45936.772561805556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45936.772561805556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45936.772561805556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45936.772561805556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45936.772561805556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45936.772561805556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45936.772561805556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45936.772561805556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45936.772561805556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45936.772561805556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45936.772561805556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45936.772561805556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45936.772561805556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45936.772561805556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45936.772561805556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45936.772561805556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45936.772561805556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45936.772561805556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45936.772561805556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45936.772561805556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45936.772561805556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45936.772561805556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45936.772561805556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45936.772561805556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45936.772561805556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45936.772561805556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45936.772561805556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45936.772561805556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45936.772561805556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45936.772561805556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45936.772561805556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45936.772561805556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45936.772561805556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45936.772561805556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45936.772561805556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45936.772561805556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45936.772561805556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45936.772561805556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45936.772561805556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45936.772561805556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45936.772561805556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45936.772561805556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45936.772561805556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45936.772561805556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45936.772561805556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45936.772561805556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45936.772561805556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45936.772561805556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45936.772561805556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45936.772561805556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45936.772561805556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45936.772561805556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45936.772561805556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45936.772561805556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45936.772561805556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45936.772561805556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45936.772561805556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45936.772561805556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45936.772561805556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45936.772561805556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45936.772561805556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45936.772561805556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45936.772561805556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45936.772561805556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45936.772561805556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45936.772561805556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45936.772561805556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45936.772561805556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45936.772561805556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45936.772561805556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45936.772561805556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45936.772561805556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45936.772561805556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45936.772561805556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45936.772561805556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45936.772561805556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45936.772561805556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45936.772561805556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45936.772561805556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45936.772561805556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45936.772561805556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45936.772561805556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45936.772561805556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45936.772561805556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45936.772561805556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45936.772561805556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45936.772561805556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45936.772561805556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45936.772561805556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45936.772561805556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45936.772561805556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45936.772561805556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45936.772561805556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45936.772561805556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45936.772561805556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45936.772561805556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45936.772561805556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45936.772561805556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45936.772561805556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45936.772561805556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45936.772561805556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45936.772561805556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45936.772561805556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45936.772561805556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45936.772561805556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45936.772561805556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45936.772561805556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45936.772561805556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45936.772561805556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45936.772561805556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45936.772561805556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45936.772561805556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45936.772561805556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45936.772561805556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45936.772561805556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45936.772561805556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45936.772561805556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45936.772561805556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45936.772561805556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45936.772561805556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45936.772561805556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45936.772561805556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45936.772561805556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45936.772561805556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45936.772561805556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45936.772561805556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45936.772561805556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45936.772561805556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45936.772561805556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45936.772561805556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45936.772561805556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45936.772561805556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45936.772561805556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45936.772561805556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45936.772561805556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45936.772561805556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45936.772561805556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45936.772561805556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45936.772561805556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45936.772561805556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45936.772561805556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45936.772561805556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45936.772561805556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45936.772561805556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45936.772561805556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45936.772561805556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45936.772561805556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45936.772561805556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45936.772561805556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45936.772561805556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45936.772561805556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45936.772561805556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45936.772561805556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45936.772561805556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45936.772561805556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45936.772561805556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45936.772561805556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45936.77256203704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45936.77256203704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45936.77256203704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45936.77256203704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45936.77256203704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45936.77256203704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45936.77256203704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45936.77256203704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45936.77256203704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45936.77256203704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45936.77256203704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45936.77256203704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45936.77256203704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45936.77256203704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45936.77256203704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45936.77256203704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45936.77256203704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45936.77256203704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45936.77256203704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45936.77256203704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45936.77256203704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45936.77256203704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45936.77256203704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45936.77256203704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45936.77256203704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45936.77256203704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45936.77256203704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45936.77256203704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45936.77256203704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45936.77256203704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45936.77256203704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45936.77256203704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45936.77256203704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45936.77256203704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45936.77256203704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45936.77256203704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45936.77256203704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45936.77256203704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45936.77256203704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45936.77256203704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45936.77256203704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45936.77256203704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45936.77256203704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45936.77256203704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45936.77256203704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45936.77256203704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45936.77256203704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45936.77256203704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45936.77256203704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45936.77256203704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45936.77256203704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45936.77256203704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45936.77256203704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45936.77256203704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45936.77256203704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45936.77256203704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45936.77256203704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45936.77256203704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45936.77256203704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45936.77256203704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45936.77256203704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45936.77256203704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45936.77256203704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45936.77256203704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45936.77256203704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45936.77256203704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45936.77256203704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45936.77256203704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45936.77256203704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45936.77256203704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45936.77256203704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45936.77256203704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45936.77256203704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45936.77256203704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45936.77256203704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45936.77256203704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45936.77256203704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45936.77256203704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45936.77256203704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45936.77256203704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45936.77256203704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45936.77256203704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45936.77256203704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45936.77256203704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45936.77256203704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45936.77256203704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45936.77256203704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45936.77256203704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45936.77256203704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45936.77256203704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45936.77256203704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45936.77256203704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45936.77256203704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45936.77256203704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45936.77256203704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45936.77256203704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45936.77256203704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45936.77256203704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45936.77256203704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45936.77256203704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45936.77256203704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45936.77256203704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45936.77256203704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45936.77256203704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45936.77256203704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45936.77256203704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45936.77256203704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45936.77256203704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45936.77256203704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45936.77256203704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45936.77256203704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45936.77256203704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45936.77256203704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45936.77256203704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45936.77256203704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45936.77256203704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45936.77256203704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45936.77256203704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45936.77256203704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45936.77256203704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45936.77256203704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45936.77256203704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45936.77256203704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45936.77256203704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45936.77256203704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45936.77256203704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45936.77256203704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45936.77256203704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45936.77256203704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45936.77256203704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45936.77256203704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45936.77256203704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45936.77256203704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45936.77256203704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45936.77256203704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45936.77256203704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45936.77256203704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45936.77256203704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45936.77256203704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45936.77256203704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45936.77256203704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45936.77256203704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45936.77256203704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45936.77256203704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45936.77256203704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45936.77256203704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45936.77256203704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45936.77256203704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45936.77256203704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45936.77256203704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45936.77256203704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45936.77256203704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45936.77256203704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45936.77256203704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45936.77256203704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45936.77256203704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45936.77256203704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45936.77256203704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45936.77256203704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45936.77256203704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45936.77256203704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45936.77256203704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45936.77256203704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45936.77256203704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45936.77256203704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45936.77256203704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45936.77256203704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45936.77256203704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45936.77256203704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45936.77256203704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45936.77256203704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45936.77256203704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45936.77256203704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45936.77256203704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45936.77256203704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45936.77256203704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45936.77256203704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45936.77256203704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45936.77256203704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45936.77256203704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45936.77256203704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45936.77256203704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45936.77256203704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45936.77256203704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45936.77256203704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45936.77256203704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45936.77256203704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45936.77256203704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45936.77256203704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45936.77256203704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45936.77256203704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45936.77256203704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45936.77256203704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45936.77256203704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45936.77256203704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45936.77256203704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45936.77256203704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45936.77256203704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45936.77256203704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45936.77256203704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45936.77256203704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45936.77256203704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45936.77256203704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45936.77256203704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45936.77256203704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45936.77256203704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45936.77256203704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45936.77256203704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45936.77256203704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45936.77256203704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45936.77256203704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45936.77256203704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45936.77256203704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45936.77256203704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45936.77256203704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45936.77256203704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45936.77256203704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45936.77256203704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45936.77256203704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45936.77256203704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45936.77256203704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45936.77256203704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45936.77256203704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45936.77256203704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45936.77256203704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45936.77256203704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45936.77256203704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45936.77256203704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45936.77256203704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45936.77256203704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45936.77256203704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45936.77256203704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45936.77256203704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45936.77256203704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45936.77256203704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45936.77256203704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45936.77256203704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45936.77256203704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45936.77256203704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45936.77256203704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45936.77256203704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45936.77256203704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45936.77256203704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45936.77256203704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45936.77256203704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45936.77256203704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45936.77256203704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45936.77256203704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45936.77256203704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45936.77256203704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45936.77256203704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45936.77256203704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45936.77256203704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45936.77256203704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45936.77256203704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45936.77256203704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45936.77256203704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45936.77256203704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45936.77256203704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45936.77256203704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45936.77256203704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45936.77256203704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45936.77256203704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45936.77256203704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45936.77256203704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45936.77256203704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45936.77256203704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45936.77256203704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45936.77256203704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45936.77256203704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45936.77256203704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45936.77256203704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45936.77256203704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45936.77256203704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45936.77256203704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45936.77256203704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45936.77256203704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45936.77256203704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45936.77256203704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45936.77256203704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45936.77256203704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45936.77256203704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45936.77256203704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45936.77256203704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45936.77256203704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45936.77256203704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45936.77256203704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45936.77256203704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45936.77256203704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45936.77256203704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45936.77256203704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45936.77256203704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45936.77256203704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45936.77256203704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45936.77256203704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45936.77256203704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45936.77256203704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45936.77256203704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45936.77256203704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45936.77256203704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45936.77256203704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45936.77256203704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45936.77256203704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45936.77256203704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45936.77256203704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45936.77256203704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45936.77256203704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45936.77256203704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45936.77256203704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45936.77256203704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45936.77256203704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45936.77256203704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45936.77256203704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45936.77256203704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45936.77256203704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45936.77256203704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45936.77256203704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45936.77256203704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45936.77256203704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45936.77256203704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45936.77256203704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45936.77256203704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45936.77256203704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45936.77256203704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45936.77256203704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45936.77256203704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45936.77256203704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45936.77256203704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45936.77256203704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45936.77256203704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45936.77256203704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45936.77256203704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45936.77256203704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45936.77256203704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45936.77256203704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45936.77256203704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45936.77256203704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45936.77256203704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45936.77256203704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45936.77256203704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45936.77256203704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45936.77256203704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45936.77256203704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45936.77256203704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45936.77256203704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45936.77256203704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45936.77256203704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45936.77256203704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45936.77256203704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45936.77256203704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45936.77256203704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45936.77256203704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45936.77256203704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45936.77256203704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45936.77256203704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45936.77256203704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45936.77256203704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45936.77256203704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45936.77256203704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45936.77256203704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45936.77256203704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45936.77256203704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45936.77256203704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45936.77256203704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45936.77256203704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45936.77256203704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45936.77256203704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45936.77256203704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45936.77256203704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45936.77256203704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45936.77256203704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45936.77256203704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45936.77256203704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45936.77256203704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45936.77256203704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45936.77256203704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45936.77256203704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45936.77256203704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45936.77256203704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45936.77256203704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45936.77256203704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45936.77256203704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45936.77256203704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45936.77256203704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45936.77256203704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45936.77256203704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45936.77256203704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45936.77256203704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45936.77256203704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45936.77256203704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45936.77256203704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45936.77256203704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45936.77256203704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45936.77256203704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45936.77256203704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45936.77256203704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45936.77256203704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45936.77256203704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45936.77256203704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45936.77256203704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45936.77256203704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45936.77256203704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45936.77256203704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45936.77256203704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45936.77256203704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45936.77256203704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45936.77256203704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45936.77256203704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45936.77256203704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45936.77256203704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45936.77256203704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45936.77256203704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45936.77256203704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45936.77256203704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45936.77256203704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45936.77256203704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45936.77256203704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45936.77256203704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45936.77256203704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45936.77256203704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45936.77256203704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45936.77256203704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45936.77256203704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45936.77256203704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45936.77256203704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45936.77256203704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45936.77256203704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45936.77256203704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45936.77256203704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45936.77256203704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45936.77256203704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45936.77256203704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45936.77256203704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45936.77256203704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45936.77256203704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45936.77256203704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45936.77256203704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45936.77256203704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45936.77256203704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45936.77256203704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45936.77256203704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45936.77256203704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45936.77256203704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45936.77256203704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45936.77256203704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45936.77256203704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45936.77256203704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45936.77256203704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45936.77256203704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45936.77256203704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45936.77256203704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45936.77256203704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45936.77256203704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45936.77256203704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45936.77256203704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45936.77256203704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45936.77256203704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45936.77256203704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45936.77256203704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45936.77256203704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45936.77256203704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45936.77256203704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45936.77256203704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45936.77256203704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45936.77256203704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45936.77256203704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45936.77256203704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45936.77256203704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45936.77256203704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45936.77256203704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45936.77256203704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45936.77256203704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45936.77256203704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45936.77256203704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45936.77256203704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45936.77256203704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45936.77256203704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45936.77256203704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45936.77256203704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45936.77256203704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45936.77256203704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45936.77256203704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45936.77256203704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45936.77256203704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45936.77256203704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45936.77256203704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45936.77256203704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45936.77256203704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45936.77256203704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45936.77256203704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45936.77256203704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45936.77256203704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45936.77256203704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45936.77256203704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45936.77256203704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45936.77256203704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45936.77256203704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45936.77256203704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45936.77256203704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45936.77256203704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45936.77256203704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45936.77256203704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45936.77256203704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45936.77256203704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45936.77256203704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45936.77256203704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45936.77256203704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45936.77256203704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45936.77256203704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45936.77256203704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45936.77256203704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45936.77256203704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45936.77256203704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45936.77256203704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45936.77256203704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45936.77256203704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45936.77256203704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45936.77256203704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45936.77256203704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45936.77256203704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45936.77256203704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45936.77256203704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45936.77256203704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45936.77256203704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45936.77256203704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45936.77256203704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45936.77256203704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45936.77256203704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45936.77256203704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45936.77256203704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45936.77256203704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45936.77256203704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45936.77256203704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45936.77256203704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45936.77256203704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45936.77256203704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45936.77256203704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45936.77256203704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45936.77256203704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45936.77256203704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45936.77256203704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45936.77256203704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45936.77256203704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45936.77256203704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45936.77256203704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45936.77256203704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45936.77256203704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45936.77256203704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45936.77256203704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45936.77256203704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45936.77256203704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45936.77256203704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45936.77256203704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45936.77256203704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45936.77256203704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45936.77256203704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45936.77256203704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45936.77256203704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45936.77256203704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45936.77256203704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45936.77256203704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45936.77256203704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45936.77256203704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45936.77256203704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45936.77256203704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45936.77256203704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45936.77256203704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45936.77256203704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45936.77256203704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45936.77256203704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45936.77256203704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45936.77256203704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45936.77256203704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45936.77256203704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45936.77256203704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45936.77256203704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45936.77256203704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45936.77256203704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45936.77256203704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45936.77256203704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45936.77256203704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45936.77256203704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45936.77256203704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45936.77256203704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45936.77256203704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45936.77256203704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45936.77256203704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45936.77256203704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45936.77256203704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45936.77256203704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45936.77256203704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45936.77256203704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45936.77256203704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45936.77256203704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45936.77256203704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45936.77256203704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45936.77256203704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45936.77256203704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45936.77256203704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45936.77256203704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45936.77256203704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45936.77256203704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45936.77256203704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45936.77256203704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45936.77256203704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45936.77256203704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45936.77256203704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45936.77256203704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45936.77256203704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45936.77256203704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45936.77256203704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45936.77256203704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45936.77256203704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45936.77256203704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45936.77256203704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45936.77256203704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45936.77256203704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45936.77256203704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45936.77256203704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45936.77256203704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45936.77256203704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45936.77256203704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45936.77256203704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45936.77256203704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45936.77256203704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45936.77256203704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45936.77256203704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45936.77256203704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45936.77256203704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45936.77256203704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45936.77256203704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45936.77256203704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45936.77256203704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45936.77256203704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45936.77256203704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45936.77256203704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45936.77256203704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45936.77256203704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45936.77256203704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45936.77256203704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45936.77256203704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45936.77256203704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45936.77256203704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45936.77256203704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45936.77256203704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45936.77256203704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45936.77256203704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45936.77256203704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45936.77256203704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45936.77256203704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45936.77256203704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45936.77256203704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45936.77256203704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45936.77256203704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45936.77256203704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45936.77256203704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45936.77256203704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45936.77256203704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45936.77256203704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45936.77256203704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45936.77256203704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45936.77256203704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45936.77256203704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45936.77256203704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45936.77256203704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45936.77256203704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45936.77256203704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45936.77256203704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45936.77256203704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45936.77256203704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45936.77256203704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45936.77256203704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45936.77256203704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45936.77256203704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45936.77256203704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45936.77256203704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45936.77256203704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45936.77256203704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45936.77256203704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45936.77256203704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45936.77256203704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45936.77256203704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45936.77256203704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45936.77256203704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45936.77256203704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45936.77256203704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45936.77256203704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45936.77256203704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45936.77256203704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45936.77256203704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45936.77256203704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45936.77256203704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45936.77256203704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45936.77256203704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45936.77256203704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45936.77256203704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45936.77256203704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45936.77256203704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45936.77256203704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45936.77256203704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45936.77256203704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45936.77256203704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45936.77256203704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45936.77256203704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45936.77256203704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45936.77256203704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45936.77256203704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45936.77256203704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45936.77256203704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45936.77256203704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45936.77256203704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45936.77256203704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45936.77256203704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45936.77256203704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45936.77256203704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45936.77256203704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45936.77256203704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45936.77256203704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45936.77256203704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45936.77256203704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45936.77256203704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45936.77256203704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45936.77256203704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45936.77256203704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45936.77256203704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45936.77256203704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45936.77256203704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45936.77256203704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45936.77256203704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45936.77256203704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45936.77256203704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45936.77256203704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45936.77256203704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45936.77256203704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45936.77256203704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45936.77256203704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45936.77256203704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45936.77256203704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45936.77256203704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45936.77256203704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45936.77256203704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45936.77256203704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45936.77256203704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45936.77256203704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45936.77256203704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45936.77256203704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45936.77256203704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45936.77256203704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45936.77256203704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45936.77256203704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45936.77256203704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45936.77256203704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45936.77256203704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45936.77256203704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45936.77256203704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45936.77256203704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45936.77256203704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45936.77256203704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45936.77256203704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45936.77256203704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45936.77256203704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45936.77256203704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45936.77256203704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45936.77256203704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45936.77256203704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45936.77256203704</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233.2918442129594</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1.6156173611088889</v>
      </c>
      <c r="H3" s="113">
        <v>45935.07104166667</v>
      </c>
      <c r="I3" s="110" t="str">
        <f>IFERROR(VLOOKUP(D3,DB!A:F,6,0),"")</f>
        <v>Generator-SG</v>
      </c>
      <c r="J3" s="110" t="str">
        <f>IFERROR(VLOOKUP(D3,DB!A:G,7,0),"")</f>
        <v>Good</v>
      </c>
      <c r="K3" s="115" t="s">
        <v>39059</v>
      </c>
      <c r="L3" s="107" t="str">
        <f>IFERROR(VLOOKUP(D3,DB!A:I,9,0),"")</f>
        <v>Latis</v>
      </c>
    </row>
    <row r="4" spans="1:16" ht="15" customHeight="1">
      <c r="A4" s="140"/>
      <c r="B4" s="141" t="str">
        <f>IFERROR(VLOOKUP(D4,DB!A:K,11,0),"")</f>
        <v/>
      </c>
      <c r="C4" s="142"/>
      <c r="D4" s="143"/>
      <c r="E4" s="144"/>
      <c r="F4" s="145"/>
      <c r="G4" s="146">
        <f ca="1">IFERROR(NOW()-F4,"")</f>
        <v>45936.772561805556</v>
      </c>
      <c r="H4" s="145"/>
      <c r="I4" s="141" t="str">
        <f>IFERROR(VLOOKUP(D4,DB!A:F,6,0),"")</f>
        <v/>
      </c>
      <c r="J4" s="141" t="str">
        <f>IFERROR(VLOOKUP(D4,DB!A:G,7,0),"")</f>
        <v/>
      </c>
      <c r="K4" s="148"/>
      <c r="L4" s="149" t="str">
        <f>IFERROR(VLOOKUP(D4,DB!A:I,9,0),"")</f>
        <v/>
      </c>
    </row>
    <row r="5" spans="1:16" ht="15" customHeight="1">
      <c r="A5" s="140"/>
      <c r="B5" s="141" t="str">
        <f>IFERROR(VLOOKUP(D5,DB!A:K,11,0),"")</f>
        <v/>
      </c>
      <c r="C5" s="142"/>
      <c r="D5" s="107"/>
      <c r="E5" s="144"/>
      <c r="F5" s="145"/>
      <c r="G5" s="146">
        <f ca="1">IFERROR(NOW()-F5,"")</f>
        <v>45936.772561805556</v>
      </c>
      <c r="H5" s="145"/>
      <c r="I5" s="141" t="str">
        <f>IFERROR(VLOOKUP(D5,DB!A:F,6,0),"")</f>
        <v/>
      </c>
      <c r="J5" s="141" t="str">
        <f>IFERROR(VLOOKUP(D5,DB!A:G,7,0),"")</f>
        <v/>
      </c>
      <c r="K5" s="148"/>
      <c r="L5" s="149" t="str">
        <f>IFERROR(VLOOKUP(D5,DB!A:I,9,0),"")</f>
        <v/>
      </c>
    </row>
    <row r="6" spans="1:16" ht="15" customHeight="1">
      <c r="A6" s="140"/>
      <c r="B6" s="141" t="str">
        <f>IFERROR(VLOOKUP(D6,DB!A:K,11,0),"")</f>
        <v/>
      </c>
      <c r="C6" s="142"/>
      <c r="D6" s="143"/>
      <c r="E6" s="144"/>
      <c r="F6" s="145"/>
      <c r="G6" s="146">
        <f ca="1">IFERROR(NOW()-F6,"")</f>
        <v>45936.772561805556</v>
      </c>
      <c r="H6" s="145"/>
      <c r="I6" s="141" t="str">
        <f>IFERROR(VLOOKUP(D6,DB!A:F,6,0),"")</f>
        <v/>
      </c>
      <c r="J6" s="141" t="str">
        <f>IFERROR(VLOOKUP(D6,DB!A:G,7,0),"")</f>
        <v/>
      </c>
      <c r="K6" s="148"/>
      <c r="L6" s="149" t="str">
        <f>IFERROR(VLOOKUP(D6,DB!A:I,9,0),"")</f>
        <v/>
      </c>
    </row>
    <row r="7" spans="1:16" ht="15" customHeight="1">
      <c r="A7" s="140"/>
      <c r="B7" s="141" t="str">
        <f>IFERROR(VLOOKUP(D7,DB!A:K,11,0),"")</f>
        <v/>
      </c>
      <c r="C7" s="142"/>
      <c r="D7" s="143"/>
      <c r="E7" s="144"/>
      <c r="F7" s="145"/>
      <c r="G7" s="146">
        <f ca="1">IFERROR(NOW()-F7,"")</f>
        <v>45936.772561805556</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45936.772561805556</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45936.772561805556</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45936.772561805556</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45936.772561805556</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45936.772561805556</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45936.772561805556</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45936.772561805556</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45936.772561805556</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45936.772561805556</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45936.772561805556</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45936.772561805556</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45936.772561805556</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45936.772561805556</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45936.772561805556</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45936.772561805556</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45936.772561805556</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45936.772561805556</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45936.772561805556</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45936.772561805556</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45936.772561805556</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45936.772561805556</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45936.772561805556</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45936.772561805556</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45936.772561805556</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45936.772561805556</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45936.772561805556</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45936.772561805556</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45936.772561805556</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45936.772561805556</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45936.772561805556</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45936.772561805556</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45936.772561805556</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45936.772561805556</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7">
        <f ca="1">IFERROR(NOW()-F41,"")</f>
        <v>45936.772561805556</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7">
        <f ca="1">IFERROR(NOW()-F42,"")</f>
        <v>45936.772561805556</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7">
        <f ca="1">IFERROR(NOW()-F43,"")</f>
        <v>45936.772561805556</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7">
        <f ca="1">IFERROR(NOW()-F44,"")</f>
        <v>45936.772561805556</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7">
        <f ca="1">IFERROR(NOW()-F45,"")</f>
        <v>45936.772561805556</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7">
        <f ca="1">IFERROR(NOW()-F46,"")</f>
        <v>45936.772561805556</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7">
        <f ca="1">IFERROR(NOW()-F47,"")</f>
        <v>45936.772561805556</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45936.772561805556</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45936.772561805556</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45936.772561805556</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45936.772561805556</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45936.772561805556</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45936.772561805556</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45936.772561805556</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45936.772561805556</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45936.772561805556</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45936.772561805556</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45936.772561805556</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45936.772561805556</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45936.772561805556</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45936.772561805556</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45936.772561805556</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45936.772561805556</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45936.772561805556</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45936.772561805556</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45936.772561805556</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45936.772561805556</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45936.772561805556</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45936.772561805556</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45936.772561805556</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45936.772561805556</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45936.772561805556</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45936.772561805556</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45936.772561805556</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45936.772561805556</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45936.772561805556</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45936.772561805556</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45936.772561805556</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45936.772561805556</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45936.772561805556</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45936.772561805556</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45936.772561805556</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45936.772561805556</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45936.772561805556</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45936.772561805556</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45936.772561805556</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45936.772561805556</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45936.772561805556</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45936.772561805556</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45936.772561805556</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45936.772561805556</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45936.772561805556</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45936.772561805556</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45936.772561805556</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45936.772561805556</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45936.772561805556</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45936.772561805556</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45936.772561805556</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45936.772561805556</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45936.772561805556</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45936.772561805556</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45936.772561805556</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45936.772561805556</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45936.772561805556</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45936.772561805556</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45936.772561805556</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45936.772561805556</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45936.772561805556</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45936.772561805556</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45936.772561805556</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45936.772561805556</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45936.772561805556</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45936.772561805556</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45936.772561805556</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45936.772561805556</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45936.772561805556</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45936.772561805556</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45936.772561805556</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45936.772561805556</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45936.772561805556</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45936.772561805556</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45936.772561805556</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45936.772561805556</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45936.772561805556</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45936.772561805556</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45936.772561805556</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45936.772561805556</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45936.772561805556</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45936.772561805556</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45936.772561805556</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45936.772561805556</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45936.772561805556</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45936.772561805556</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45936.772561805556</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45936.772561805556</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45936.772561805556</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45936.772561805556</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45936.772561805556</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45936.772561805556</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45936.772561805556</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45936.772561805556</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45936.772561805556</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45936.772561805556</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45936.772561805556</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45936.772561805556</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45936.772561805556</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45936.772561805556</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45936.772561805556</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45936.772561805556</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45936.772561805556</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45936.772561805556</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45936.772561805556</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45936.772561805556</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45936.772561805556</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45936.772561805556</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45936.772561805556</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45936.772561805556</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45936.772561805556</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45936.772561805556</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45936.772561805556</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45936.772561805556</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45936.772561805556</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45936.772561805556</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45936.772561805556</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45936.772561805556</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45936.772561805556</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45936.772561805556</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45936.772561805556</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45936.772561805556</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45936.772561805556</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45936.772561805556</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45936.772561805556</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45936.772561805556</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45936.772561805556</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45936.772561805556</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45936.772561805556</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45936.772561805556</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45936.772561805556</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45936.772561805556</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45936.772561805556</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45936.772561805556</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45936.772561805556</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45936.772561805556</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45936.772561805556</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45936.772561805556</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45936.772561805556</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45936.772561805556</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45936.772561805556</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45936.772561805556</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45936.772561805556</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45936.772561805556</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45936.772561805556</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45936.772561805556</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45936.772561805556</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45936.772561805556</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45936.772561805556</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45936.772561805556</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45936.772561805556</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45936.772561805556</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45936.772561805556</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45936.772561805556</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45936.772561805556</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45936.772561805556</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45936.772561805556</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45936.772561805556</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45936.772561805556</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45936.772561805556</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45936.772561805556</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45936.772561805556</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45936.772561805556</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45936.772561805556</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45936.772561805556</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45936.772561805556</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45936.772561805556</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45936.772561805556</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45936.772561805556</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45936.772561805556</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45936.772561805556</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45936.772561805556</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45936.772561805556</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45936.772561805556</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45936.772561805556</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45936.772561805556</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45936.772561805556</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45936.772561805556</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45936.772561805556</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45936.772561805556</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45936.772561805556</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45936.772561805556</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45936.772561805556</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45936.772561805556</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45936.772561805556</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45936.772561805556</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45936.772561805556</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45936.772561805556</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45936.772561805556</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45936.772561805556</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45936.772561805556</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45936.772561805556</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45936.772561805556</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45936.772561805556</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45936.772561805556</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45936.772561805556</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45936.772561805556</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45936.772561805556</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45936.772561805556</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45936.772561805556</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45936.772561805556</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45936.772561805556</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45936.772561805556</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45936.772561805556</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45936.772561805556</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45936.772561805556</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45936.772561805556</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45936.772561805556</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45936.772561805556</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45936.772561805556</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45936.772561805556</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45936.772561805556</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45936.772561805556</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45936.772561805556</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45936.772561805556</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45936.772561805556</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45936.772561805556</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45936.772561805556</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45936.772561805556</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45936.772561805556</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45936.772561805556</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45936.772561805556</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45936.772561805556</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45936.772561805556</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45936.772561805556</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45936.772561805556</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45936.772561805556</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45936.772561805556</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45936.772561805556</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45936.772561805556</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45936.772561805556</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45936.772561805556</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45936.772561805556</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45936.772561805556</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45936.772561805556</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45936.772561805556</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45936.772561805556</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45936.772561805556</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45936.772561805556</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45936.772561805556</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45936.772561805556</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45936.772561805556</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45936.772561805556</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45936.772561805556</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45936.772561805556</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45936.772561805556</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45936.772561805556</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45936.772561805556</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45936.772561805556</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45936.772561805556</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45936.772561805556</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45936.772561805556</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45936.772561805556</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45936.772561805556</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45936.772561805556</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45936.772561805556</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45936.772561805556</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45936.772561805556</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45936.772561805556</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45936.772561805556</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45936.772561805556</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45936.772561805556</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45936.772561805556</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45936.772561805556</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45936.772561805556</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45936.772561805556</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45936.772561805556</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45936.772561805556</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45936.772561805556</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45936.772561805556</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45936.772561805556</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45936.772561805556</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45936.772561805556</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45936.772561805556</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45936.772561805556</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45936.772561805556</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45936.772561805556</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45936.772561805556</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45936.772561805556</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45936.772561805556</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45936.772561805556</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45936.772561805556</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45936.772561805556</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45936.772561805556</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45936.772561805556</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45936.772561805556</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45936.772561805556</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45936.772561805556</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45936.772561805556</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45936.772561805556</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45936.772561805556</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45936.772561805556</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45936.772561805556</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45936.772561805556</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45936.772561805556</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45936.772561805556</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45936.772561805556</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45936.772561805556</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45936.772561805556</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45936.772561805556</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45936.772561805556</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45936.772561805556</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45936.772561805556</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45936.772561805556</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45936.772561805556</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45936.772561805556</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45936.772561805556</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45936.772561805556</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45936.772561805556</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45936.772561805556</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45936.772561805556</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45936.772561805556</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45936.772561805556</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45936.772561805556</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45936.772561805556</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45936.772561805556</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45936.772561805556</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45936.772561805556</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45936.772561805556</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45936.772561805556</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45936.772561805556</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45936.772561805556</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45936.772561805556</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45936.772561805556</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45936.772561805556</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45936.772561805556</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45936.772561805556</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45936.772561805556</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45936.772561805556</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45936.772561805556</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45936.772561805556</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45936.772561805556</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45936.772561805556</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45936.772561805556</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45936.772561805556</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45936.772561805556</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45936.772561805556</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45936.772561805556</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45936.772561805556</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45936.772561805556</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45936.772561805556</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45936.772561805556</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45936.772561805556</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45936.772561805556</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45936.772561805556</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45936.772561805556</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45936.772561805556</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45936.772561805556</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45936.772561805556</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45936.772561805556</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45936.772561805556</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45936.772561805556</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45936.772561805556</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45936.772561805556</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45936.772561805556</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45936.772561805556</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45936.772561805556</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45936.772561805556</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45936.772561805556</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45936.772561805556</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45936.772561805556</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45936.772561805556</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45936.772561805556</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45936.772561805556</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45936.772561805556</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45936.772561805556</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45936.772561805556</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45936.772561805556</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45936.772561805556</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45936.772561805556</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45936.772561805556</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45936.772561805556</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45936.772561805556</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45936.772561805556</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45936.772561805556</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45936.772561805556</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45936.772561805556</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45936.772561805556</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45936.772561805556</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45936.772561805556</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45936.772561805556</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45936.772561805556</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45936.772561805556</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45936.772561805556</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45936.772561805556</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45936.772561805556</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45936.772561805556</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45936.772561805556</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45936.772561805556</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45936.772561805556</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45936.772561805556</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45936.772561805556</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45936.772561805556</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45936.772561805556</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45936.772561805556</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45936.772561805556</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45936.772561805556</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45936.772561805556</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45936.772561805556</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45936.772561805556</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45936.772561805556</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45936.772561805556</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45936.772561805556</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45936.772561805556</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45936.772561805556</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45936.772561805556</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45936.772561805556</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45936.772561805556</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45936.772561805556</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45936.772561805556</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45936.772561805556</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45936.772561805556</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45936.772561805556</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45936.772561805556</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45936.772561805556</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45936.772561805556</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45936.772561805556</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45936.772561805556</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45936.772561805556</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45936.772561805556</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45936.772561805556</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45936.772561805556</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45936.772561805556</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45936.772561805556</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45936.772561805556</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45936.772561805556</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45936.772561805556</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45936.772561805556</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45936.772561805556</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45936.772561805556</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45936.772561805556</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45936.772561805556</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45936.772561805556</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45936.772561805556</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45936.772561805556</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45936.772561805556</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45936.772561805556</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45936.772561805556</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45936.772561805556</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45936.772561805556</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45936.772561805556</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45936.772561805556</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45936.772561805556</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45936.772561805556</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45936.772561805556</v>
      </c>
      <c r="H492" s="145"/>
      <c r="I492" s="141" t="str">
        <f>IFERROR(VLOOKUP(D492,DB!A:F,6,0),"")</f>
        <v/>
      </c>
      <c r="J492" s="141" t="str">
        <f>IFERROR(VLOOKUP(D492,DB!A:G,7,0),"")</f>
        <v/>
      </c>
      <c r="K492" s="148"/>
      <c r="L492" s="149" t="str">
        <f>IFERROR(VLOOKUP(D492,DB!A:I,9,0),"")</f>
        <v/>
      </c>
    </row>
    <row r="493" spans="1:12" ht="15" customHeight="1">
      <c r="A493" s="150"/>
      <c r="B493" s="151" t="str">
        <f>IFERROR(VLOOKUP(D493,DB!A:K,11,0),"")</f>
        <v/>
      </c>
      <c r="C493" s="152"/>
      <c r="D493" s="153"/>
      <c r="E493" s="154"/>
      <c r="F493" s="155"/>
      <c r="G493" s="156">
        <f ca="1">IFERROR(NOW()-F493,"")</f>
        <v>45936.772561805556</v>
      </c>
      <c r="H493" s="155"/>
      <c r="I493" s="151" t="str">
        <f>IFERROR(VLOOKUP(D493,DB!A:F,6,0),"")</f>
        <v/>
      </c>
      <c r="J493" s="151" t="str">
        <f>IFERROR(VLOOKUP(D493,DB!A:G,7,0),"")</f>
        <v/>
      </c>
      <c r="K493" s="157"/>
      <c r="L493" s="158"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44.940501620367286</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39045</v>
      </c>
      <c r="F3" s="38">
        <v>45926.188877314817</v>
      </c>
      <c r="G3" s="39">
        <f ca="1">IFERROR(NOW()-F3,"-")</f>
        <v>10.58368449073896</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45936.772561805556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45936.772561805556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45936.772561805556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45936.772561805556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45936.772561805556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45936.772561805556</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45936.772561805556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45936.772561805556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45936.772561805556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45936.772561805556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45936.772561805556</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45936.772561805556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45936.772561805556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45936.772561805556</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45936.772561805556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45936.772561805556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45936.772561805556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45936.772561805556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45936.772561805556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45936.772561805556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45936.772561805556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45936.772561805556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45936.772561805556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45936.772561805556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45936.772561805556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45936.772561805556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45936.772561805556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45936.772561805556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45936.772561805556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45936.772561805556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45936.772561805556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45936.772561805556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45936.772561805556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45936.772561805556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45936.772561805556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45936.772561805556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45936.772561805556</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45936.772561805556</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45936.772561805556</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45936.772561805556</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45936.772561805556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45936.772561805556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45936.772561805556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45936.772561805556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45936.772561805556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45936.772561805556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45936.772561805556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45936.772561805556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45936.772561805556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45936.772561805556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45936.772561805556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45936.772561805556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45936.772561805556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45936.772561805556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45936.772561805556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45936.772561805556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45936.772561805556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45936.772561805556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45936.772561805556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45936.772561805556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45936.772561805556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45936.772561805556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45936.772561805556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45936.772561805556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45936.772561805556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45936.772561805556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45936.772561805556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45936.772561805556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45936.772561805556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45936.772561805556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45936.772561805556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45936.772561805556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45936.772561805556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45936.772561805556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45936.772561805556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45936.772561805556</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45936.772561805556</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45936.772561805556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45936.772561805556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45936.772561805556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45936.772561805556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45936.772561805556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45936.772561805556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45936.772561805556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45936.772561805556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45936.772561805556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45936.772561805556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45936.772561805556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45936.772561805556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45936.772561805556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45936.772561805556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45936.772561805556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45936.772561805556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45936.772561805556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45936.772561805556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45936.772561805556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45936.772561805556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45936.772561805556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45936.772561805556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45936.772561805556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45936.772561805556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45936.772561805556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45936.772561805556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45936.772561805556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45936.772561805556</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45936.772561805556</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45936.772561805556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45936.772561805556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45936.772561805556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45936.772561805556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45936.772561805556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45936.772561805556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45936.772561805556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45936.772561805556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45936.772561805556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45936.772561805556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45936.772561805556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45936.772561805556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45936.772561805556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45936.772561805556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45936.772561805556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45936.772561805556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45936.772561805556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45936.772561805556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45936.772561805556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45936.772561805556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45936.772561805556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45936.772561805556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45936.772561805556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45936.772561805556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45936.772561805556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45936.772561805556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45936.772561805556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45936.772561805556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45936.772561805556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45936.772561805556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45936.772561805556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45936.772561805556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45936.772561805556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45936.772561805556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45936.772561805556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45936.772561805556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45936.772561805556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45936.772561805556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45936.772561805556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45936.772561805556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45936.772561805556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45936.772561805556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45936.772561805556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45936.772561805556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45936.772561805556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45936.772561805556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45936.772561805556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45936.772561805556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45936.772561805556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45936.772561805556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45936.772561805556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45936.772561805556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45936.772561805556</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45936.772561805556</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7"/>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9.999714583333116</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45936.772561805556</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2.8915895833342802</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1.830316435181885</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4</v>
      </c>
      <c r="D6" s="120" t="s">
        <v>37601</v>
      </c>
      <c r="E6" s="137" t="s">
        <v>39045</v>
      </c>
      <c r="F6" s="124">
        <v>45936.599247685182</v>
      </c>
      <c r="G6" s="89">
        <f ca="1">IFERROR(NOW()-F6,"-")</f>
        <v>0.17331412037310656</v>
      </c>
      <c r="H6" s="124">
        <v>45936.587430555555</v>
      </c>
      <c r="I6" s="120" t="str">
        <f>IFERROR(VLOOKUP(D6,DB!A:F,6,0),"")</f>
        <v>SCECO</v>
      </c>
      <c r="J6" s="119" t="str">
        <f>IFERROR(VLOOKUP(D6,DB!A:G,7,0),"")</f>
        <v>Vandalized</v>
      </c>
      <c r="K6" s="125" t="s">
        <v>39071</v>
      </c>
      <c r="L6" s="126" t="str">
        <f>IFERROR(VLOOKUP(D6,DB!A:I,9,0),"")</f>
        <v>Latis</v>
      </c>
    </row>
    <row r="7" spans="1:16383" ht="31.5" customHeight="1">
      <c r="A7" s="121"/>
      <c r="B7" s="120" t="str">
        <f>IFERROR(VLOOKUP(D7,DB!A:K,11,0),"")</f>
        <v/>
      </c>
      <c r="C7" s="122"/>
      <c r="D7" s="120"/>
      <c r="E7" s="123"/>
      <c r="F7" s="124"/>
      <c r="G7" s="89">
        <f ca="1">IFERROR(NOW()-F7,"-")</f>
        <v>45936.772561805556</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45936.772561805556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45936.772561805556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45936.772561805556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45936.772561805556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45936.772561805556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45936.772561805556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45936.772561805556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45936.772561805556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45936.772561805556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45936.772561805556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45936.772561805556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45936.772561805556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45936.772561805556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45936.772561805556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45936.772561805556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45936.772561805556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45936.772561805556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45936.772561805556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45936.772561805556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45936.772561805556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45936.772561805556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45936.772561805556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45936.772561805556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45936.772561805556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45936.772561805556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45936.772561805556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45936.772561805556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45936.772561805556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45936.772561805556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45936.772561805556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45936.772561805556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45936.772561805556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45936.772561805556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45936.772561805556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45936.772561805556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45936.772561805556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45936.772561805556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45936.772561805556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45936.772561805556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45936.772561805556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45936.772561805556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45936.772561805556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45936.772561805556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45936.772561805556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45936.772561805556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45936.772561805556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45936.772561805556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45936.772561805556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45936.772561805556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45936.772561805556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45936.772561805556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45936.772561805556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45936.772561805556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45936.772561805556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45936.772561805556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45936.772561805556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45936.772561805556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45936.772561805556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45936.772561805556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45936.772561805556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45936.772561805556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45936.772561805556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45936.772561805556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45936.772561805556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45936.772561805556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45936.772561805556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45936.772561805556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45936.772561805556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45936.772561805556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45936.772561805556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45936.772561805556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45936.772561805556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45936.772561805556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45936.772561805556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45936.772561805556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45936.772561805556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45936.772561805556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45936.772561805556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45936.772561805556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45936.772561805556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45936.772561805556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45936.772561805556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45936.772561805556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45936.772561805556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45936.772561805556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45936.772561805556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45936.772561805556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45936.772561805556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45936.772561805556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45936.772561805556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45936.772561805556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45936.772561805556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45936.772561805556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45936.772561805556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45936.772561805556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45936.772561805556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45936.772561805556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45936.772561805556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45936.772561805556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45936.772561805556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45936.772561805556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45936.772561805556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45936.772561805556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45936.772561805556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45936.772561805556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45936.772561805556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45936.772561805556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45936.772561805556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45936.772561805556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45936.772561805556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45936.772561805556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45936.772561805556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45936.772561805556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45936.772561805556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45936.772561805556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45936.772561805556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45936.772561805556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45936.772561805556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45936.772561805556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45936.772561805556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45936.772561805556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45936.772561805556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45936.772561805556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45936.772561805556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45936.772561805556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45936.772561805556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45936.772561805556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45936.772561805556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45936.772561805556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45936.772561805556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45936.772561805556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45936.772561805556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45936.772561805556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45936.772561805556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45936.772561805556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45936.772561805556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45936.772561805556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45936.772561805556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45936.772561805556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45936.772561805556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45936.772561805556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45936.772561805556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45936.772561805556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45936.772561805556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45936.772561805556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45936.772561805556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45936.772561805556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45936.772561805556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45936.772561805556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45936.772561805556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45936.772561805556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45936.772561805556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45936.772561805556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45936.772561805556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45936.772561805556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45936.772561805556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45936.772561805556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45936.772561805556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45936.772561805556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45936.772561805556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45936.772561805556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45936.772561805556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45936.772561805556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45936.772561805556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45936.772561805556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45936.772561805556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45936.772561805556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45936.772561805556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45936.772561805556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45936.772561805556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45936.772561805556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45936.772561805556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45936.772561805556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45936.772561805556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45936.772561805556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45936.772561805556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45936.772561805556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45936.772561805556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45936.772561805556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45936.772561805556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45936.772561805556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45936.772561805556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45936.772561805556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45936.772561805556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45936.772561805556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45936.772561805556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45936.772561805556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45936.772561805556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45936.772561805556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45936.772561805556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45936.772561805556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45936.772561805556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45936.772561805556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45936.772561805556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45936.772561805556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45936.772561805556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45936.772561805556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45936.772561805556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45936.772561805556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45936.772561805556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45936.772561805556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45936.772561805556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45936.772561805556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45936.772561805556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45936.772561805556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45936.772561805556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45936.772561805556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45936.772561805556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45936.772561805556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45936.772561805556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45936.772561805556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45936.772561805556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45936.772561805556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45936.772561805556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45936.772561805556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45936.772561805556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45936.772561805556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45936.772561805556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45936.772561805556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45936.772561805556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45936.772561805556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45936.772561805556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45936.772561805556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45936.772561805556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45936.772561805556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45936.772561805556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45936.772561805556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45936.772561805556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45936.772561805556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45936.772561805556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45936.772561805556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45936.772561805556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45936.772561805556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45936.772561805556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45936.772561805556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45936.772561805556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45936.772561805556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45936.772561805556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45936.772561805556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45936.772561805556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45936.772561805556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45936.772561805556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45936.772561805556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45936.772561805556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45936.772561805556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45936.772561805556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45936.772561805556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45936.772561805556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45936.772561805556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45936.772561805556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45936.772561805556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45936.772561805556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45936.772561805556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45936.772561805556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45936.772561805556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45936.772561805556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45936.772561805556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45936.772561805556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45936.772561805556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45936.772561805556</v>
      </c>
      <c r="H267" s="124"/>
      <c r="I267" s="120" t="str">
        <f>IFERROR(VLOOKUP(D267,DB!A:F,6,0),"")</f>
        <v/>
      </c>
      <c r="J267" s="119" t="str">
        <f>IFERROR(VLOOKUP(D267,DB!A:G,7,0),"")</f>
        <v/>
      </c>
      <c r="K267" s="125"/>
      <c r="L267" s="126" t="str">
        <f>IFERROR(VLOOKUP(D267,DB!A:I,9,0),"")</f>
        <v/>
      </c>
    </row>
  </sheetData>
  <dataValidations count="2">
    <dataValidation allowBlank="1" showInputMessage="1" showErrorMessage="1" sqref="E1" xr:uid="{380493DB-286A-4683-AF55-C78F04945A49}"/>
    <dataValidation type="list" allowBlank="1" showInputMessage="1" showErrorMessage="1" sqref="E3 E5:E2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2025-10-06T15:34:28Z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