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938" documentId="13_ncr:1_{F6CB121F-512D-4AA6-A0C1-0FB36C537598}" xr6:coauthVersionLast="47" xr6:coauthVersionMax="47" xr10:uidLastSave="{991239DD-0376-4C3D-8696-4D356A89A3F3}"/>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B7" i="6"/>
  <c r="I7" i="6"/>
  <c r="J7" i="6"/>
  <c r="L7" i="6"/>
  <c r="G6" i="6"/>
  <c r="G8" i="6"/>
  <c r="G9" i="6"/>
  <c r="G10" i="6"/>
  <c r="G5" i="6"/>
  <c r="G2" i="6"/>
  <c r="G3" i="6"/>
  <c r="G4"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<sst xmlns="http://schemas.openxmlformats.org/spreadsheetml/2006/main" count="178584" uniqueCount="39076">
  <si>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</si>
  <si>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</si>
  <si>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</si>
  <si>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</si>
  <si>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</si>
  <si>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</si>
  <si>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</si>
  <si>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</si>
  <si>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</si>
  <si>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</si>
  <si>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</si>
  <si>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</si>
  <si>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</si>
  <si>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</si>
  <si>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</si>
  <si>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</si>
  <si>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</si>
  <si>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</si>
  <si>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</si>
  <si>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</si>
  <si>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</si>
  <si>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</si>
  <si>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</si>
  <si>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</si>
  <si>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</si>
  <si>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</si>
  <si>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</si>
  <si>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</si>
  <si>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</si>
  <si>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</si>
  <si>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</si>
  <si>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</si>
  <si>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</si>
  <si>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</si>
  <si>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</si>
  <si>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</si>
  <si>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</si>
  <si>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</si>
  <si>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</si>
  <si>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</si>
  <si>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</si>
  <si>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</si>
  <si>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</si>
  <si>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</si>
  <si>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</si>
  <si>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</si>
  <si>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</si>
  <si>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</si>
  <si>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</si>
  <si>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</si>
  <si>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</si>
  <si>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</si>
  <si>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</si>
  <si>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</si>
  <si>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</si>
  <si>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</si>
  <si>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</si>
  <si>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</si>
  <si>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</si>
  <si>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</si>
  <si>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</si>
  <si>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</si>
  <si>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</si>
  <si>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</si>
  <si>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</si>
  <si>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</si>
  <si>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</si>
  <si>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</si>
  <si>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</si>
  <si>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</si>
  <si>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</si>
  <si>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</si>
  <si>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</si>
  <si>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</si>
  <si>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</si>
  <si>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</si>
  <si>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</si>
  <si>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</si>
  <si>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</si>
  <si>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</si>
  <si>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</si>
  <si>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</si>
  <si>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</si>
  <si>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</si>
  <si>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</si>
  <si>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</si>
  <si>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</si>
  <si>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</si>
  <si>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</si>
  <si>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</si>
  <si>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</si>
  <si>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</si>
  <si>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</si>
  <si>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</si>
  <si>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</si>
  <si>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</si>
  <si>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</si>
  <si>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</si>
  <si>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</si>
  <si>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</si>
  <si>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</si>
  <si>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</si>
  <si>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</si>
  <si>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</si>
  <si>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</si>
  <si>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</si>
  <si>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</si>
  <si>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</si>
  <si>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</si>
  <si>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</si>
  <si>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</si>
  <si>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</si>
  <si>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</si>
  <si>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</si>
  <si>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</si>
  <si>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</si>
  <si>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</si>
  <si>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</si>
  <si>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</si>
  <si>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</si>
  <si>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</si>
  <si>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</si>
  <si>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</si>
  <si>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</si>
  <si>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</si>
  <si>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</si>
  <si>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</si>
  <si>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</si>
  <si>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</si>
  <si>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</si>
  <si>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</si>
  <si>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</si>
  <si>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</si>
  <si>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</si>
  <si>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</si>
  <si>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</si>
  <si>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</si>
  <si>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</si>
  <si>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</si>
  <si>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</si>
  <si>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</si>
  <si>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</si>
  <si>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</si>
  <si>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</si>
  <si>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</si>
  <si>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</si>
  <si>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</si>
  <si>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</si>
  <si>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</si>
  <si>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</si>
  <si>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</si>
  <si>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</si>
  <si>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</si>
  <si>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</si>
  <si>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</si>
  <si>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</si>
  <si>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</si>
  <si>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</si>
  <si>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</si>
  <si>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</si>
  <si>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</si>
  <si>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</si>
  <si>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</si>
  <si>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</si>
  <si>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</si>
  <si>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</si>
  <si>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</si>
  <si>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</si>
  <si>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</si>
  <si>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</si>
  <si>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</si>
  <si>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</si>
  <si>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</si>
  <si>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</si>
  <si>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</si>
  <si>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</si>
  <si>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</si>
  <si>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</si>
  <si>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</si>
  <si>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</si>
  <si>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</si>
  <si>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</si>
  <si>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</si>
  <si>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</si>
  <si>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</si>
  <si>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</si>
  <si>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</si>
  <si>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</si>
  <si>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</si>
  <si>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</si>
  <si>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</si>
  <si>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</si>
  <si>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</si>
  <si>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</si>
  <si>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</si>
  <si>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</si>
  <si>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</si>
  <si>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</si>
  <si>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</si>
  <si>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</si>
  <si>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</si>
  <si>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</si>
  <si>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</si>
  <si>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</si>
  <si>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</si>
  <si>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</si>
  <si>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</si>
  <si>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</si>
  <si>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</si>
  <si>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</si>
  <si>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</si>
  <si>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</si>
  <si>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</si>
  <si>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</si>
  <si>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</si>
  <si>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</si>
  <si>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</si>
  <si>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</si>
  <si>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</si>
  <si>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</si>
  <si>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</si>
  <si>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</si>
  <si>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</si>
  <si>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</si>
  <si>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</si>
  <si>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</si>
  <si>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</si>
  <si>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</si>
  <si>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</si>
  <si>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</si>
  <si>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</si>
  <si>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</si>
  <si>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</si>
  <si>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</si>
  <si>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</si>
  <si>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</si>
  <si>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</si>
  <si>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</si>
  <si>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</si>
  <si>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</si>
  <si>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</si>
  <si>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</si>
  <si>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</si>
  <si>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</si>
  <si>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</si>
  <si>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</si>
  <si>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</si>
  <si>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</si>
  <si>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</si>
  <si>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</si>
  <si>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</si>
  <si>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</si>
  <si>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</si>
  <si>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</si>
  <si>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</si>
  <si>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</si>
  <si>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</si>
  <si>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</si>
  <si>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</si>
  <si>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</si>
  <si>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</si>
  <si>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</si>
  <si>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</si>
  <si>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</si>
  <si>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</si>
  <si>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</si>
  <si>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</si>
  <si>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</si>
  <si>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</si>
  <si>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</si>
  <si>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</si>
  <si>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</si>
  <si>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</si>
  <si>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</si>
  <si>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</si>
  <si>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</si>
  <si>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</si>
  <si>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</si>
  <si>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</si>
  <si>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</si>
  <si>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</si>
  <si>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</si>
  <si>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</si>
  <si>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</si>
  <si>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</si>
  <si>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</si>
  <si>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</si>
  <si>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</si>
  <si>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</si>
  <si>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</si>
  <si>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</si>
  <si>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</si>
  <si>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</si>
  <si>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</si>
  <si>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</si>
  <si>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</si>
  <si>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</si>
  <si>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</si>
  <si>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</si>
  <si>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</si>
  <si>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</si>
  <si>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</si>
  <si>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</si>
  <si>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</si>
  <si>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</si>
  <si>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</si>
  <si>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</si>
  <si>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</si>
  <si>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</si>
  <si>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</si>
  <si>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</si>
  <si>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</si>
  <si>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</si>
  <si>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</si>
  <si>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</si>
  <si>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</si>
  <si>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</si>
  <si>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</si>
  <si>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</si>
  <si>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</si>
  <si>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</si>
  <si>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</si>
  <si>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</si>
  <si>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</si>
  <si>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</si>
  <si>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</si>
  <si>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</si>
  <si>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</si>
  <si>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</si>
  <si>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</si>
  <si>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</si>
  <si>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</si>
  <si>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</si>
  <si>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</si>
  <si>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</si>
  <si>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</si>
  <si>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</si>
  <si>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</si>
  <si>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</si>
  <si>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</si>
  <si>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</si>
  <si>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</si>
  <si>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</si>
  <si>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</si>
  <si>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</si>
  <si>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</si>
  <si>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</si>
  <si>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</si>
  <si>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</si>
  <si>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</si>
  <si>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</si>
  <si>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</si>
  <si>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</si>
  <si>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</si>
  <si>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</si>
  <si>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</si>
  <si>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</si>
  <si>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</si>
  <si>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</si>
  <si>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</si>
  <si>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</si>
  <si>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</si>
  <si>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</si>
  <si>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</si>
  <si>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</si>
  <si>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</si>
  <si>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</si>
  <si>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</si>
  <si>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</si>
  <si>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</si>
  <si>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</si>
  <si>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</si>
  <si>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</si>
  <si>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</si>
  <si>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</si>
  <si>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</si>
  <si>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</si>
  <si>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</si>
  <si>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</si>
  <si>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</si>
  <si>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</si>
  <si>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</si>
  <si>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</si>
  <si>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</si>
  <si>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</si>
  <si>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</si>
  <si>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</si>
  <si>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</si>
  <si>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</si>
  <si>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</si>
  <si>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</si>
  <si>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</si>
  <si>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</si>
  <si>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</si>
  <si>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</si>
  <si>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</si>
  <si>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</si>
  <si>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</si>
  <si>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</si>
  <si>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</si>
  <si>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</si>
  <si>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</si>
  <si>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</si>
  <si>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</si>
  <si>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</si>
  <si>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</si>
  <si>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</si>
  <si>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</si>
  <si>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</si>
  <si>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</si>
  <si>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</si>
  <si>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</si>
  <si>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</si>
  <si>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</si>
  <si>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</si>
  <si>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</si>
  <si>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</si>
  <si>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</si>
  <si>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</si>
  <si>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</si>
  <si>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</si>
  <si>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</si>
  <si>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</si>
  <si>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</si>
  <si>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</si>
  <si>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</si>
  <si>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</si>
  <si>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</si>
  <si>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</si>
  <si>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</si>
  <si>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</si>
  <si>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</si>
  <si>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</si>
  <si>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</si>
  <si>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</si>
  <si>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</si>
  <si>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</si>
  <si>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</si>
  <si>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</si>
  <si>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</si>
  <si>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</si>
  <si>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</si>
  <si>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</si>
  <si>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</si>
  <si>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</si>
  <si>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</si>
  <si>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</si>
  <si>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</si>
  <si>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</si>
  <si>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</si>
  <si>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</si>
  <si>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</si>
  <si>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</si>
  <si>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</si>
  <si>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</si>
  <si>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</si>
  <si>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</si>
  <si>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</si>
  <si>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</si>
  <si>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</si>
  <si>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</si>
  <si>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</si>
  <si>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</si>
  <si>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</si>
  <si>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</si>
  <si>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</si>
  <si>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</si>
  <si>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</si>
  <si>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</si>
  <si>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</si>
  <si>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</si>
  <si>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</si>
  <si>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</si>
  <si>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</si>
  <si>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</si>
  <si>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</si>
  <si>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</si>
  <si>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</si>
  <si>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</si>
  <si>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</si>
  <si>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</si>
  <si>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</si>
  <si>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</si>
  <si>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</si>
  <si>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</si>
  <si>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</si>
  <si>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</si>
  <si>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</si>
  <si>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</si>
  <si>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</si>
  <si>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</si>
  <si>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</si>
  <si>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</si>
  <si>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</si>
  <si>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</si>
  <si>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</si>
  <si>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</si>
  <si>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</si>
  <si>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</si>
  <si>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</si>
  <si>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</si>
  <si>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</si>
  <si>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</si>
  <si>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</si>
  <si>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</si>
  <si>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</si>
  <si>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</si>
  <si>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</si>
  <si>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</si>
  <si>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</si>
  <si>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</si>
  <si>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</si>
  <si>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</si>
  <si>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</si>
  <si>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</si>
  <si>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</si>
  <si>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</si>
  <si>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</si>
  <si>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</si>
  <si>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</si>
  <si>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</si>
  <si>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</si>
  <si>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</si>
  <si>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</si>
  <si>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</si>
  <si>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</si>
  <si>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</si>
  <si>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</si>
  <si>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</si>
  <si>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</si>
  <si>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</si>
  <si>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</si>
  <si>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</si>
  <si>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</si>
  <si>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</si>
  <si>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</si>
  <si>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</si>
  <si>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</si>
  <si>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</si>
  <si>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</si>
  <si>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</si>
  <si>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</si>
  <si>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</si>
  <si>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</si>
  <si>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</si>
  <si>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</si>
  <si>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</si>
  <si>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</si>
  <si>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</si>
  <si>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</si>
  <si>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</si>
  <si>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</si>
  <si>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</si>
  <si>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</si>
  <si>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</si>
  <si>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</si>
  <si>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</si>
  <si>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</si>
  <si>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</si>
  <si>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</si>
  <si>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</si>
  <si>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</si>
  <si>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</si>
  <si>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</si>
  <si>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</si>
  <si>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</si>
  <si>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</si>
  <si>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</si>
  <si>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</si>
  <si>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</si>
  <si>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</si>
  <si>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</si>
  <si>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</si>
  <si>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</si>
  <si>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</si>
  <si>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</si>
  <si>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</si>
  <si>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</si>
  <si>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</si>
  <si>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</si>
  <si>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</si>
  <si>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</si>
  <si>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</si>
  <si>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</si>
  <si>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</si>
  <si>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</si>
  <si>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</si>
  <si>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</si>
  <si>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</si>
  <si>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</si>
  <si>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</si>
  <si>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</si>
  <si>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</si>
  <si>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</si>
  <si>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</si>
  <si>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</si>
  <si>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</si>
  <si>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</si>
  <si>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</si>
  <si>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</si>
  <si>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</si>
  <si>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</si>
  <si>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</si>
  <si>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</si>
  <si>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</si>
  <si>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</si>
  <si>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</si>
  <si>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</si>
  <si>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</si>
  <si>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</si>
  <si>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</si>
  <si>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</si>
  <si>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</si>
  <si>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</si>
  <si>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</si>
  <si>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</si>
  <si>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</si>
  <si>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</si>
  <si>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</si>
  <si>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</si>
  <si>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</si>
  <si>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</si>
  <si>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</si>
  <si>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</si>
  <si>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</si>
  <si>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</si>
  <si>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</si>
  <si>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</si>
  <si>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</si>
  <si>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</si>
  <si>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</si>
  <si>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</si>
  <si>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</si>
  <si>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</si>
  <si>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</si>
  <si>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</si>
  <si>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</si>
  <si>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</si>
  <si>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</si>
  <si>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</si>
  <si>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</si>
  <si>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</si>
  <si>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</si>
  <si>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</si>
  <si>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</si>
  <si>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</si>
  <si>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</si>
  <si>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</si>
  <si>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</si>
  <si>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</si>
  <si>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</si>
  <si>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</si>
  <si>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</si>
  <si>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</si>
  <si>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</si>
  <si>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</si>
  <si>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</si>
  <si>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</si>
  <si>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</si>
  <si>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</si>
  <si>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</si>
  <si>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</si>
  <si>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</si>
  <si>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</si>
  <si>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</si>
  <si>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</si>
  <si>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</si>
  <si>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</si>
  <si>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</si>
  <si>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</si>
  <si>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</si>
  <si>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</si>
  <si>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</si>
  <si>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</si>
  <si>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</si>
  <si>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</si>
  <si>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</si>
  <si>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</si>
  <si>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</si>
  <si>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</si>
  <si>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</si>
  <si>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</si>
  <si>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</si>
  <si>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</si>
  <si>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</si>
  <si>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</si>
  <si>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</si>
  <si>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</si>
  <si>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</si>
  <si>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</si>
  <si>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</si>
  <si>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</si>
  <si>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</si>
  <si>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</si>
  <si>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</si>
  <si>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</si>
  <si>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</si>
  <si>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</si>
  <si>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</si>
  <si>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</si>
  <si>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</si>
  <si>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</si>
  <si>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</si>
  <si>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</si>
  <si>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</si>
  <si>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</si>
  <si>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</si>
  <si>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</si>
  <si>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</si>
  <si>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</si>
  <si>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</si>
  <si>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</si>
  <si>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</si>
  <si>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</si>
  <si>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</si>
  <si>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</si>
  <si>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</si>
  <si>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</si>
  <si>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</si>
  <si>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</si>
  <si>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</si>
  <si>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</si>
  <si>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</si>
  <si>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</si>
  <si>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</si>
  <si>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</si>
  <si>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</si>
  <si>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</si>
  <si>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</si>
  <si>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</si>
  <si>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</si>
  <si>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</si>
  <si>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</si>
  <si>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</si>
  <si>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</si>
  <si>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</si>
  <si>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</si>
  <si>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</si>
  <si>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</si>
  <si>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</si>
  <si>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</si>
  <si>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</si>
  <si>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</si>
  <si>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</si>
  <si>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</si>
  <si>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</si>
  <si>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</si>
  <si>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</si>
  <si>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</si>
  <si>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</si>
  <si>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</si>
  <si>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</si>
  <si>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</si>
  <si>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</si>
  <si>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</si>
  <si>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</si>
  <si>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</si>
  <si>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</si>
  <si>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</si>
  <si>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</si>
  <si>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</si>
  <si>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</si>
  <si>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</si>
  <si>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</si>
  <si>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</si>
  <si>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</si>
  <si>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</si>
  <si>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</si>
  <si>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</si>
  <si>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</si>
  <si>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</si>
  <si>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</si>
  <si>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</si>
  <si>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</si>
  <si>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</si>
  <si>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</si>
  <si>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</si>
  <si>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</si>
  <si>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</si>
  <si>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</si>
  <si>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</si>
  <si>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</si>
  <si>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</si>
  <si>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</si>
  <si>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</si>
  <si>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</si>
  <si>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</si>
  <si>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</si>
  <si>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</si>
  <si>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</si>
  <si>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</si>
  <si>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</si>
  <si>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</si>
  <si>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</si>
  <si>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</si>
  <si>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</si>
  <si>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</si>
  <si>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</si>
  <si>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</si>
  <si>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</si>
  <si>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</si>
  <si>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</si>
  <si>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</si>
  <si>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</si>
  <si>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</si>
  <si>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</si>
  <si>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</si>
  <si>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</si>
  <si>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</si>
  <si>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</si>
  <si>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</si>
  <si>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</si>
  <si>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</si>
  <si>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</si>
  <si>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</si>
  <si>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</si>
  <si>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</si>
  <si>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</si>
  <si>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</si>
  <si>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</si>
  <si>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</si>
  <si>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</si>
  <si>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</si>
  <si>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</si>
  <si>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</si>
  <si>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</si>
  <si>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</si>
  <si>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</si>
  <si>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</si>
  <si>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</si>
  <si>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</si>
  <si>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</si>
  <si>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</si>
  <si>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</si>
  <si>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</si>
  <si>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</si>
  <si>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</si>
  <si>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</si>
  <si>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</si>
  <si>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</si>
  <si>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</si>
  <si>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</si>
  <si>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</si>
  <si>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</si>
  <si>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</si>
  <si>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</si>
  <si>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</si>
  <si>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</si>
  <si>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</si>
  <si>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</si>
  <si>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</si>
  <si>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</si>
  <si>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</si>
  <si>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</si>
  <si>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</si>
  <si>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</si>
  <si>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</si>
  <si>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</si>
  <si>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</si>
  <si>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</si>
  <si>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</si>
  <si>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</si>
  <si>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</si>
  <si>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</si>
  <si>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</si>
  <si>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</si>
  <si>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</si>
  <si>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</si>
  <si>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</si>
  <si>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</si>
  <si>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</si>
  <si>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</si>
  <si>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</si>
  <si>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</si>
  <si>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</si>
  <si>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</si>
  <si>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</si>
  <si>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</si>
  <si>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</si>
  <si>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</si>
  <si>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</si>
  <si>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</si>
  <si>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</si>
  <si>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</si>
  <si>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</si>
  <si>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</si>
  <si>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</si>
  <si>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</si>
  <si>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</si>
  <si>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</si>
  <si>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</si>
  <si>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</si>
  <si>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</si>
  <si>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</si>
  <si>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</si>
  <si>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</si>
  <si>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</si>
  <si>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</si>
  <si>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</si>
  <si>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</si>
  <si>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</si>
  <si>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</si>
  <si>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</si>
  <si>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</si>
  <si>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</si>
  <si>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</si>
  <si>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</si>
  <si>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</si>
  <si>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</si>
  <si>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</si>
  <si>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</si>
  <si>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</si>
  <si>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</si>
  <si>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</si>
  <si>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</si>
  <si>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</si>
  <si>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</si>
  <si>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</si>
  <si>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</si>
  <si>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</si>
  <si>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</si>
  <si>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</si>
  <si>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</si>
  <si>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</si>
  <si>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</si>
  <si>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</si>
  <si>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</si>
  <si>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</si>
  <si>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</si>
  <si>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</si>
  <si>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</si>
  <si>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</si>
  <si>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</si>
  <si>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</si>
  <si>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</si>
  <si>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</si>
  <si>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</si>
  <si>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</si>
  <si>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</si>
  <si>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</si>
  <si>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</si>
  <si>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</si>
  <si>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</si>
  <si>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</si>
  <si>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</si>
  <si>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</si>
  <si>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</si>
  <si>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</si>
  <si>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</si>
  <si>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</si>
  <si>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</si>
  <si>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</si>
  <si>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</si>
  <si>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</si>
  <si>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</si>
  <si>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</si>
  <si>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</si>
  <si>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</si>
  <si>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</si>
  <si>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</si>
  <si>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</si>
  <si>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</si>
  <si>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</si>
  <si>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</si>
  <si>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</si>
  <si>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</si>
  <si>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</si>
  <si>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</si>
  <si>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</si>
  <si>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</si>
  <si>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</si>
  <si>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</si>
  <si>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</si>
  <si>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</si>
  <si>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</si>
  <si>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</si>
  <si>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</si>
  <si>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</si>
  <si>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</si>
  <si>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</si>
  <si>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</si>
  <si>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</si>
  <si>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</si>
  <si>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</si>
  <si>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</si>
  <si>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</si>
  <si>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</si>
  <si>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</si>
  <si>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</si>
  <si>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</si>
  <si>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</si>
  <si>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</si>
  <si>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</si>
  <si>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</si>
  <si>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</si>
  <si>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</si>
  <si>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</si>
  <si>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</si>
  <si>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</si>
  <si>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</si>
  <si>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</si>
  <si>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</si>
  <si>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</si>
  <si>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</si>
  <si>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</si>
  <si>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</si>
  <si>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</si>
  <si>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</si>
  <si>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</si>
  <si>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</si>
  <si>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</si>
  <si>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</si>
  <si>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</si>
  <si>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</si>
  <si>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</si>
  <si>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</si>
  <si>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</si>
  <si>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</si>
  <si>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</si>
  <si>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</si>
  <si>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</si>
  <si>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</si>
  <si>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</si>
  <si>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</si>
  <si>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</si>
  <si>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</si>
  <si>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</si>
  <si>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</si>
  <si>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</si>
  <si>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</si>
  <si>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</si>
  <si>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</si>
  <si>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</si>
  <si>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</si>
  <si>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</si>
  <si>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</si>
  <si>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</si>
  <si>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</si>
  <si>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</si>
  <si>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</si>
  <si>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</si>
  <si>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</si>
  <si>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</si>
  <si>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</si>
  <si>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</si>
  <si>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</si>
  <si>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</si>
  <si>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</si>
  <si>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</si>
  <si>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</si>
  <si>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</si>
  <si>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</si>
  <si>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</si>
  <si>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</si>
  <si>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</si>
  <si>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</si>
  <si>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</si>
  <si>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</si>
  <si>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</si>
  <si>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</si>
  <si>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</si>
  <si>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</si>
  <si>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</si>
  <si>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</si>
  <si>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</si>
  <si>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</si>
  <si>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</si>
  <si>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</si>
  <si>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</si>
  <si>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</si>
  <si>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</si>
  <si>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</si>
  <si>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</si>
  <si>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</si>
  <si>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</si>
  <si>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</si>
  <si>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</si>
  <si>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</si>
  <si>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</si>
  <si>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</si>
  <si>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</si>
  <si>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</si>
  <si>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</si>
  <si>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</si>
  <si>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</si>
  <si>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</si>
  <si>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</si>
  <si>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</si>
  <si>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</si>
  <si>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</si>
  <si>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</si>
  <si>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</si>
  <si>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</si>
  <si>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</si>
  <si>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</si>
  <si>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</si>
  <si>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</si>
  <si>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</si>
  <si>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</si>
  <si>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</si>
  <si>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</si>
  <si>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</si>
  <si>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</si>
  <si>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</si>
  <si>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</si>
  <si>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</si>
  <si>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</si>
  <si>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</si>
  <si>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</si>
  <si>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</si>
  <si>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</si>
  <si>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</si>
  <si>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</si>
  <si>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</si>
  <si>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</si>
  <si>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</si>
  <si>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</si>
  <si>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</si>
  <si>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</si>
  <si>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</si>
  <si>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</si>
  <si>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</si>
  <si>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</si>
  <si>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</si>
  <si>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</si>
  <si>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</si>
  <si>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</si>
  <si>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</si>
  <si>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</si>
  <si>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</si>
  <si>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</si>
  <si>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</si>
  <si>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</si>
  <si>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</si>
  <si>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</si>
  <si>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</si>
  <si>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</si>
  <si>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</si>
  <si>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</si>
  <si>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</si>
  <si>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</si>
  <si>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</si>
  <si>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</si>
  <si>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</si>
  <si>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</si>
  <si>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</si>
  <si>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</si>
  <si>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</si>
  <si>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</si>
  <si>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</si>
  <si>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</si>
  <si>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</si>
  <si>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</si>
  <si>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</si>
  <si>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</si>
  <si>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</si>
  <si>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</si>
  <si>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</si>
  <si>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</si>
  <si>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</si>
  <si>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</si>
  <si>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</si>
  <si>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</si>
  <si>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</si>
  <si>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</si>
  <si>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</si>
  <si>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</si>
  <si>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</si>
  <si>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</si>
  <si>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</si>
  <si>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</si>
  <si>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</si>
  <si>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</si>
  <si>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</si>
  <si>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</si>
  <si>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</si>
  <si>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</si>
  <si>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</si>
  <si>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</si>
  <si>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</si>
  <si>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</si>
  <si>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</si>
  <si>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</si>
  <si>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</si>
  <si>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</si>
  <si>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</si>
  <si>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</si>
  <si>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</si>
  <si>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</si>
  <si>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</si>
  <si>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</si>
  <si>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</si>
  <si>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</si>
  <si>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</si>
  <si>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</si>
  <si>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</si>
  <si>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</si>
  <si>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</si>
  <si>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</si>
  <si>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</si>
  <si>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</si>
  <si>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</si>
  <si>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</si>
  <si>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</si>
  <si>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</si>
  <si>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</si>
  <si>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</si>
  <si>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</si>
  <si>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</si>
  <si>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</si>
  <si>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</si>
  <si>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</si>
  <si>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</si>
  <si>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</si>
  <si>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</si>
  <si>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</si>
  <si>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</si>
  <si>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</si>
  <si>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</si>
  <si>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</si>
  <si>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</si>
  <si>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</si>
  <si>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</si>
  <si>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</si>
  <si>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</si>
  <si>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</si>
  <si>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</si>
  <si>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</si>
  <si>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</si>
  <si>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</si>
  <si>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</si>
  <si>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</si>
  <si>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</si>
  <si>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</si>
  <si>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</si>
  <si>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</si>
  <si>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</si>
  <si>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</si>
  <si>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</si>
  <si>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</si>
  <si>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</si>
  <si>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</si>
  <si>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</si>
  <si>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</si>
  <si>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</si>
  <si>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</si>
  <si>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</si>
  <si>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</si>
  <si>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</si>
  <si>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</si>
  <si>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</si>
  <si>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</si>
  <si>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</si>
  <si>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</si>
  <si>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</si>
  <si>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</si>
  <si>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</si>
  <si>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</si>
  <si>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</si>
  <si>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</si>
  <si>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</si>
  <si>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</si>
  <si>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</si>
  <si>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</si>
  <si>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</si>
  <si>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</si>
  <si>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</si>
  <si>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</si>
  <si>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</si>
  <si>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</si>
  <si>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</si>
  <si>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</si>
  <si>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</si>
  <si>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</si>
  <si>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</si>
  <si>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</si>
  <si>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</si>
  <si>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</si>
  <si>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</si>
  <si>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</si>
  <si>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</si>
  <si>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</si>
  <si>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</si>
  <si>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</si>
  <si>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</si>
  <si>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</si>
  <si>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</si>
  <si>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</si>
  <si>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</si>
  <si>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</si>
  <si>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</si>
  <si>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</si>
  <si>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</si>
  <si>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</si>
  <si>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</si>
  <si>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</si>
  <si>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</si>
  <si>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</si>
  <si>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</si>
  <si>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</si>
  <si>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</si>
  <si>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</si>
  <si>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</si>
  <si>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</si>
  <si>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</si>
  <si>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</si>
  <si>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</si>
  <si>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</si>
  <si>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</si>
  <si>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</si>
  <si>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</si>
  <si>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</si>
  <si>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</si>
  <si>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</si>
  <si>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</si>
  <si>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</si>
  <si>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</si>
  <si>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</si>
  <si>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</si>
  <si>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</si>
  <si>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</si>
  <si>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</si>
  <si>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</si>
  <si>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</si>
  <si>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</si>
  <si>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</si>
  <si>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</si>
  <si>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</si>
  <si>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</si>
  <si>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</si>
  <si>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</si>
  <si>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</si>
  <si>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</si>
  <si>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</si>
  <si>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</si>
  <si>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</si>
  <si>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</si>
  <si>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</si>
  <si>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</si>
  <si>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</si>
  <si>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</si>
  <si>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</si>
  <si>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</si>
  <si>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</si>
  <si>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</si>
  <si>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</si>
  <si>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</si>
  <si>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</si>
  <si>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</si>
  <si>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</si>
  <si>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</si>
  <si>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</si>
  <si>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</si>
  <si>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</si>
  <si>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</si>
  <si>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</si>
  <si>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</si>
  <si>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</si>
  <si>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</si>
  <si>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</si>
  <si>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</si>
  <si>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</si>
  <si>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</si>
  <si>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</si>
  <si>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</si>
  <si>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</si>
  <si>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</si>
  <si>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</si>
  <si>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</si>
  <si>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</si>
  <si>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</si>
  <si>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</si>
  <si>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</si>
  <si>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</si>
  <si>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</si>
  <si>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</si>
  <si>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</si>
  <si>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</si>
  <si>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</si>
  <si>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</si>
  <si>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</si>
  <si>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</si>
  <si>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</si>
  <si>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</si>
  <si>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</si>
  <si>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</si>
  <si>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</si>
  <si>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</si>
  <si>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</si>
  <si>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</si>
  <si>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</si>
  <si>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</si>
  <si>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</si>
  <si>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</si>
  <si>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</si>
  <si>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</si>
  <si>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</si>
  <si>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</si>
  <si>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</si>
  <si>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</si>
  <si>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</si>
  <si>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</si>
  <si>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</si>
  <si>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</si>
  <si>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</si>
  <si>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</si>
  <si>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</si>
  <si>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</si>
  <si>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</si>
  <si>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</si>
  <si>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</si>
  <si>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</si>
  <si>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</si>
  <si>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</si>
  <si>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</si>
  <si>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</si>
  <si>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</si>
  <si>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</si>
  <si>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</si>
  <si>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</si>
  <si>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</si>
  <si>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</si>
  <si>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</si>
  <si>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</si>
  <si>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</si>
  <si>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</si>
  <si>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</si>
  <si>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</si>
  <si>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</si>
  <si>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</si>
  <si>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</si>
  <si>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</si>
  <si>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</si>
  <si>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</si>
  <si>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</si>
  <si>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</si>
  <si>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</si>
  <si>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</si>
  <si>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</si>
  <si>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</si>
  <si>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</si>
  <si>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</si>
  <si>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</si>
  <si>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</si>
  <si>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</si>
  <si>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</si>
  <si>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</si>
  <si>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</si>
  <si>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</si>
  <si>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</si>
  <si>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</si>
  <si>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</si>
  <si>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</si>
  <si>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</si>
  <si>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</si>
  <si>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</si>
  <si>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</si>
  <si>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</si>
  <si>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</si>
  <si>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</si>
  <si>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</si>
  <si>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</si>
  <si>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</si>
  <si>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</si>
  <si>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</si>
  <si>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</si>
  <si>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</si>
  <si>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</si>
  <si>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</si>
  <si>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</si>
  <si>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</si>
  <si>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</si>
  <si>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</si>
  <si>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</si>
  <si>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</si>
  <si>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</si>
  <si>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</si>
  <si>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</si>
  <si>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</si>
  <si>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</si>
  <si>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</si>
  <si>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</si>
  <si>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</si>
  <si>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</si>
  <si>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</si>
  <si>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</si>
  <si>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</si>
  <si>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</si>
  <si>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</si>
  <si>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</si>
  <si>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</si>
  <si>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</si>
  <si>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</si>
  <si>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</si>
  <si>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</si>
  <si>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</si>
  <si>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</si>
  <si>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</si>
  <si>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</si>
  <si>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</si>
  <si>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</si>
  <si>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</si>
  <si>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</si>
  <si>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</si>
  <si>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</si>
  <si>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</si>
  <si>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</si>
  <si>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</si>
  <si>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</si>
  <si>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</si>
  <si>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</si>
  <si>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</si>
  <si>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</si>
  <si>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</si>
  <si>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</si>
  <si>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</si>
  <si>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</si>
  <si>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</si>
  <si>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</si>
  <si>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</si>
  <si>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</si>
  <si>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</si>
  <si>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</si>
  <si>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</si>
  <si>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</si>
  <si>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</si>
  <si>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</si>
  <si>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</si>
  <si>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</si>
  <si>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</si>
  <si>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</si>
  <si>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</si>
  <si>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</si>
  <si>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</si>
  <si>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</si>
  <si>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</si>
  <si>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</si>
  <si>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</si>
  <si>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</si>
  <si>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</si>
  <si>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</si>
  <si>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</si>
  <si>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</si>
  <si>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</si>
  <si>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</si>
  <si>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</si>
  <si>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</si>
  <si>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</si>
  <si>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</si>
  <si>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</si>
  <si>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</si>
  <si>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</si>
  <si>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</si>
  <si>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</si>
  <si>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</si>
  <si>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</si>
  <si>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</si>
  <si>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</si>
  <si>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</si>
  <si>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</si>
  <si>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</si>
  <si>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</si>
  <si>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</si>
  <si>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</si>
  <si>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</si>
  <si>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</si>
  <si>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</si>
  <si>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</si>
  <si>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</si>
  <si>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</si>
  <si>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</si>
  <si>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</si>
  <si>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</si>
  <si>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</si>
  <si>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</si>
  <si>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</si>
  <si>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</si>
  <si>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</si>
  <si>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</si>
  <si>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</si>
  <si>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</si>
  <si>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</si>
  <si>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</si>
  <si>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</si>
  <si>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</si>
  <si>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</si>
  <si>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</si>
  <si>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</si>
  <si>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</si>
  <si>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</si>
  <si>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</si>
  <si>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</si>
  <si>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</si>
  <si>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</si>
  <si>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</si>
  <si>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</si>
  <si>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</si>
  <si>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</si>
  <si>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</si>
  <si>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</si>
  <si>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</si>
  <si>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</si>
  <si>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</si>
  <si>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</si>
  <si>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</si>
  <si>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</si>
  <si>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</si>
  <si>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</si>
  <si>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</si>
  <si>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</si>
  <si>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</si>
  <si>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</si>
  <si>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</si>
  <si>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</si>
  <si>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</si>
  <si>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</si>
  <si>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</si>
  <si>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</si>
  <si>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</si>
  <si>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</si>
  <si>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</si>
  <si>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</si>
  <si>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</si>
  <si>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</si>
  <si>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</si>
  <si>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</si>
  <si>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</si>
  <si>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</si>
  <si>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</si>
  <si>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</si>
  <si>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</si>
  <si>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</si>
  <si>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</si>
  <si>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</si>
  <si>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</si>
  <si>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</si>
  <si>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</si>
  <si>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</si>
  <si>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</si>
  <si>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</si>
  <si>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</si>
  <si>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</si>
  <si>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</si>
  <si>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</si>
  <si>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</si>
  <si>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</si>
  <si>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</si>
  <si>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</si>
  <si>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</si>
  <si>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</si>
  <si>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</si>
  <si>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</si>
  <si>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</si>
  <si>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</si>
  <si>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</si>
  <si>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</si>
  <si>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</si>
  <si>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</si>
  <si>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</si>
  <si>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</si>
  <si>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</si>
  <si>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</si>
  <si>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</si>
  <si>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</si>
  <si>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</si>
  <si>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</si>
  <si>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</si>
  <si>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</si>
  <si>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</si>
  <si>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</si>
  <si>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</si>
  <si>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</si>
  <si>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</si>
  <si>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</si>
  <si>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</si>
  <si>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</si>
  <si>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</si>
  <si>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</si>
  <si>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</si>
  <si>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</si>
  <si>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</si>
  <si>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</si>
  <si>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</si>
  <si>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</si>
  <si>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</si>
  <si>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</si>
  <si>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</si>
  <si>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</si>
  <si>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</si>
  <si>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</si>
  <si>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</si>
  <si>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</si>
  <si>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</si>
  <si>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</si>
  <si>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</si>
  <si>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</si>
  <si>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</si>
  <si>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</si>
  <si>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</si>
  <si>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</si>
  <si>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</si>
  <si>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</si>
  <si>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</si>
  <si>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</si>
  <si>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</si>
  <si>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</si>
  <si>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</si>
  <si>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</si>
  <si>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</si>
  <si>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</si>
  <si>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</si>
  <si>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</si>
  <si>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</si>
  <si>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</si>
  <si>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</si>
  <si>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</si>
  <si>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</si>
  <si>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</si>
  <si>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</si>
  <si>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</si>
  <si>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</si>
  <si>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</si>
  <si>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</si>
  <si>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</si>
  <si>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</si>
  <si>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</si>
  <si>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</si>
  <si>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</si>
  <si>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</si>
  <si>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</si>
  <si>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</si>
  <si>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</si>
  <si>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</si>
  <si>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</si>
  <si>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</si>
  <si>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</si>
  <si>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</si>
  <si>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</si>
  <si>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</si>
  <si>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</si>
  <si>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</si>
  <si>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</si>
  <si>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</si>
  <si>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</si>
  <si>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</si>
  <si>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</si>
  <si>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</si>
  <si>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</si>
  <si>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</si>
  <si>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</si>
  <si>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</si>
  <si>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</si>
  <si>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</si>
  <si>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</si>
  <si>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</si>
  <si>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</si>
  <si>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</si>
  <si>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</si>
  <si>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</si>
  <si>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</si>
  <si>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</si>
  <si>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</si>
  <si>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</si>
  <si>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</si>
  <si>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</si>
  <si>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</si>
  <si>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</si>
  <si>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</si>
  <si>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</si>
  <si>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</si>
  <si>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</si>
  <si>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</si>
  <si>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</si>
  <si>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</si>
  <si>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</si>
  <si>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</si>
  <si>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</si>
  <si>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</si>
  <si>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</si>
  <si>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</si>
  <si>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</si>
  <si>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</si>
  <si>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</si>
  <si>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</si>
  <si>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</si>
  <si>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</si>
  <si>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</si>
  <si>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</si>
  <si>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</si>
  <si>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</si>
  <si>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</si>
  <si>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</si>
  <si>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</si>
  <si>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</si>
  <si>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</si>
  <si>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</si>
  <si>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</si>
  <si>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</si>
  <si>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</si>
  <si>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</si>
  <si>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</si>
  <si>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</si>
  <si>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</si>
  <si>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</si>
  <si>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</si>
  <si>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</si>
  <si>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</si>
  <si>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</si>
  <si>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</si>
  <si>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</si>
  <si>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</si>
  <si>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</si>
  <si>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</si>
  <si>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</si>
  <si>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</si>
  <si>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</si>
  <si>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</si>
  <si>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</si>
  <si>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</si>
  <si>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</si>
  <si>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</si>
  <si>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</si>
  <si>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</si>
  <si>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</si>
  <si>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</si>
  <si>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</si>
  <si>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</si>
  <si>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</si>
  <si>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</si>
  <si>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</si>
  <si>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</si>
  <si>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</si>
  <si>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</si>
  <si>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</si>
  <si>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</si>
  <si>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</si>
  <si>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</si>
  <si>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</si>
  <si>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</si>
  <si>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</si>
  <si>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</si>
  <si>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</si>
  <si>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</si>
  <si>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</si>
  <si>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</si>
  <si>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</si>
  <si>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</si>
  <si>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</si>
  <si>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</si>
  <si>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</si>
  <si>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</si>
  <si>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</si>
  <si>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</si>
  <si>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</si>
  <si>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</si>
  <si>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</si>
  <si>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</si>
  <si>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</si>
  <si>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</si>
  <si>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</si>
  <si>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</si>
  <si>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</si>
  <si>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</si>
  <si>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</si>
  <si>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</si>
  <si>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</si>
  <si>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</si>
  <si>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</si>
  <si>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</si>
  <si>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</si>
  <si>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</si>
  <si>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</si>
  <si>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</si>
  <si>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</si>
  <si>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</si>
  <si>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</si>
  <si>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</si>
  <si>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</si>
  <si>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</si>
  <si>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</si>
  <si>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</si>
  <si>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</si>
  <si>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</si>
  <si>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</si>
  <si>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</si>
  <si>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</si>
  <si>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</si>
  <si>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</si>
  <si>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</si>
  <si>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</si>
  <si>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</si>
  <si>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</si>
  <si>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</si>
  <si>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</si>
  <si>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</si>
  <si>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</si>
  <si>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</si>
  <si>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</si>
  <si>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</si>
  <si>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</si>
  <si>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</si>
  <si>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</si>
  <si>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</si>
  <si>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</si>
  <si>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</si>
  <si>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</si>
  <si>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</si>
  <si>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</si>
  <si>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</si>
  <si>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</si>
  <si>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</si>
  <si>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</si>
  <si>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</si>
  <si>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</si>
  <si>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</si>
  <si>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</si>
  <si>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</si>
  <si>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</si>
  <si>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</si>
  <si>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</si>
  <si>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</si>
  <si>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</si>
  <si>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</si>
  <si>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</si>
  <si>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</si>
  <si>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</si>
  <si>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</si>
  <si>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</si>
  <si>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</si>
  <si>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</si>
  <si>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</si>
  <si>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</si>
  <si>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</si>
  <si>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</si>
  <si>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</si>
  <si>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</si>
  <si>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</si>
  <si>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</si>
  <si>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</si>
  <si>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</si>
  <si>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</si>
  <si>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</si>
  <si>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</si>
  <si>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</si>
  <si>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</si>
  <si>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</si>
  <si>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</si>
  <si>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</si>
  <si>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</si>
  <si>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</si>
  <si>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</si>
  <si>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</si>
  <si>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</si>
  <si>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</si>
  <si>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</si>
  <si>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</si>
  <si>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</si>
  <si>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</si>
  <si>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</si>
  <si>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</si>
  <si>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</si>
  <si>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</si>
  <si>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</si>
  <si>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</si>
  <si>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</si>
  <si>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</si>
  <si>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</si>
  <si>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</si>
  <si>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</si>
  <si>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</si>
  <si>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</si>
  <si>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</si>
  <si>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</si>
  <si>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</si>
  <si>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</si>
  <si>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</si>
  <si>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</si>
  <si>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</si>
  <si>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</si>
  <si>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</si>
  <si>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</si>
  <si>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</si>
  <si>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</si>
  <si>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</si>
  <si>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</si>
  <si>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</si>
  <si>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</si>
  <si>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</si>
  <si>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</si>
  <si>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</si>
  <si>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</si>
  <si>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</si>
  <si>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</si>
  <si>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</si>
  <si>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</si>
  <si>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</si>
  <si>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</si>
  <si>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</si>
  <si>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</si>
  <si>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</si>
  <si>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</si>
  <si>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</si>
  <si>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</si>
  <si>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</si>
  <si>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</si>
  <si>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</si>
  <si>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</si>
  <si>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</si>
  <si>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</si>
  <si>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</si>
  <si>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</si>
  <si>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</si>
  <si>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</si>
  <si>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</si>
  <si>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</si>
  <si>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</si>
  <si>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</si>
  <si>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</si>
  <si>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</si>
  <si>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</si>
  <si>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</si>
  <si>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</si>
  <si>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</si>
  <si>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</si>
  <si>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</si>
  <si>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</si>
  <si>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</si>
  <si>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</si>
  <si>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</si>
  <si>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</si>
  <si>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</si>
  <si>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</si>
  <si>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</si>
  <si>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</si>
  <si>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</si>
  <si>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</si>
  <si>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</si>
  <si>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</si>
  <si>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</si>
  <si>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</si>
  <si>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</si>
  <si>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</si>
  <si>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</si>
  <si>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</si>
  <si>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</si>
  <si>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</si>
  <si>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</si>
  <si>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</si>
  <si>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</si>
  <si>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</si>
  <si>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</si>
  <si>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</si>
  <si>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</si>
  <si>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</si>
  <si>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</si>
  <si>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</si>
  <si>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</si>
  <si>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</si>
  <si>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</si>
  <si>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</si>
  <si>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</si>
  <si>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</si>
  <si>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</si>
  <si>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</si>
  <si>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</si>
  <si>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</si>
  <si>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</si>
  <si>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</si>
  <si>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</si>
  <si>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</si>
  <si>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</si>
  <si>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</si>
  <si>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</si>
  <si>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</si>
  <si>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</si>
  <si>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</si>
  <si>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</si>
  <si>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</si>
  <si>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</si>
  <si>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</si>
  <si>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</si>
  <si>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</si>
  <si>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</si>
  <si>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</si>
  <si>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</si>
  <si>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</si>
  <si>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</si>
  <si>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</si>
  <si>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</si>
  <si>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</si>
  <si>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</si>
  <si>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</si>
  <si>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</si>
  <si>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</si>
  <si>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</si>
  <si>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</si>
  <si>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</si>
  <si>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</si>
  <si>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</si>
  <si>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</si>
  <si>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</si>
  <si>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</si>
  <si>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</si>
  <si>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</si>
  <si>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</si>
  <si>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</si>
  <si>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</si>
  <si>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</si>
  <si>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</si>
  <si>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</si>
  <si>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</si>
  <si>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</si>
  <si>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</si>
  <si>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</si>
  <si>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</si>
  <si>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</si>
  <si>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</si>
  <si>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</si>
  <si>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</si>
  <si>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</si>
  <si>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</si>
  <si>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</si>
  <si>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</si>
  <si>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</si>
  <si>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</si>
  <si>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</si>
  <si>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</si>
  <si>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</si>
  <si>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</si>
  <si>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</si>
  <si>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</si>
  <si>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</si>
  <si>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</si>
  <si>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</si>
  <si>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</si>
  <si>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</si>
  <si>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</si>
  <si>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</si>
  <si>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</si>
  <si>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</si>
  <si>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</si>
  <si>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</si>
  <si>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</si>
  <si>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</si>
  <si>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</si>
  <si>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</si>
  <si>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</si>
  <si>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</si>
  <si>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</si>
  <si>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</si>
  <si>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</si>
  <si>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</si>
  <si>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</si>
  <si>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</si>
  <si>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</si>
  <si>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</si>
  <si>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</si>
  <si>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</si>
  <si>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</si>
  <si>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</si>
  <si>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</si>
  <si>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</si>
  <si>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</si>
  <si>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</si>
  <si>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</si>
  <si>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</si>
  <si>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</si>
  <si>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</si>
  <si>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</si>
  <si>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</si>
  <si>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</si>
  <si>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</si>
  <si>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</si>
  <si>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</si>
  <si>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</si>
  <si>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</si>
  <si>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</si>
  <si>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</si>
  <si>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</si>
  <si>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</si>
  <si>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</si>
  <si>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</si>
  <si>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</si>
  <si>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</si>
  <si>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</si>
  <si>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</si>
  <si>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</si>
  <si>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</si>
  <si>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</si>
  <si>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</si>
  <si>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</si>
  <si>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</si>
  <si>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</si>
  <si>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</si>
  <si>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</si>
  <si>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</si>
  <si>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</si>
  <si>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</si>
  <si>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</si>
  <si>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</si>
  <si>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</si>
  <si>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</si>
  <si>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</si>
  <si>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</si>
  <si>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</si>
  <si>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</si>
  <si>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</si>
  <si>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</si>
  <si>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</si>
  <si>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</si>
  <si>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</si>
  <si>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</si>
  <si>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</si>
  <si>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</si>
  <si>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</si>
  <si>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</si>
  <si>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</si>
  <si>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</si>
  <si>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</si>
  <si>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</si>
  <si>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</si>
  <si>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</si>
  <si>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</si>
  <si>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</si>
  <si>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</si>
  <si>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</si>
  <si>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</si>
  <si>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</si>
  <si>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</si>
  <si>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</si>
  <si>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</si>
  <si>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</si>
  <si>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</si>
  <si>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</si>
  <si>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</si>
  <si>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</si>
  <si>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</si>
  <si>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</si>
  <si>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</si>
  <si>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</si>
  <si>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</si>
  <si>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</si>
  <si>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</si>
  <si>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</si>
  <si>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</si>
  <si>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</si>
  <si>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</si>
  <si>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</si>
  <si>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</si>
  <si>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</si>
  <si>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</si>
  <si>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</si>
  <si>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</si>
  <si>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</si>
  <si>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</si>
  <si>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</si>
  <si>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</si>
  <si>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</si>
  <si>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</si>
  <si>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</si>
  <si>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</si>
  <si>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</si>
  <si>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</si>
  <si>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</si>
  <si>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</si>
  <si>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</si>
  <si>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</si>
  <si>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</si>
  <si>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</si>
  <si>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</si>
  <si>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</si>
  <si>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</si>
  <si>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</si>
  <si>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</si>
  <si>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</si>
  <si>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</si>
  <si>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</si>
  <si>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</si>
  <si>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</si>
  <si>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</si>
  <si>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</si>
  <si>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</si>
  <si>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</si>
  <si>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</si>
  <si>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</si>
  <si>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</si>
  <si>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</si>
  <si>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</si>
  <si>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</si>
  <si>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</si>
  <si>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</si>
  <si>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</si>
  <si>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</si>
  <si>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</si>
  <si>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</si>
  <si>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</si>
  <si>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</si>
  <si>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</si>
  <si>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</si>
  <si>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</si>
  <si>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</si>
  <si>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</si>
  <si>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</si>
  <si>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</si>
  <si>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</si>
  <si>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</si>
  <si>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</si>
  <si>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</si>
  <si>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</si>
  <si>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</si>
  <si>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</si>
  <si>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</si>
  <si>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</si>
  <si>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</si>
  <si>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</si>
  <si>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</si>
  <si>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</si>
  <si>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</si>
  <si>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</si>
  <si>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</si>
  <si>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</si>
  <si>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</si>
  <si>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</si>
  <si>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</si>
  <si>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</si>
  <si>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</si>
  <si>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</si>
  <si>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</si>
  <si>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</si>
  <si>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</si>
  <si>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</si>
  <si>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</si>
  <si>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</si>
  <si>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</si>
  <si>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</si>
  <si>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</si>
  <si>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</si>
  <si>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</si>
  <si>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</si>
  <si>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</si>
  <si>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</si>
  <si>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</si>
  <si>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</si>
  <si>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</si>
  <si>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</si>
  <si>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</si>
  <si>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</si>
  <si>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</si>
  <si>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</si>
  <si>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</si>
  <si>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</si>
  <si>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</si>
  <si>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</si>
  <si>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</si>
  <si>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</si>
  <si>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</si>
  <si>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</si>
  <si>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</si>
  <si>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</si>
  <si>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</si>
  <si>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</si>
  <si>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</si>
  <si>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</si>
  <si>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</si>
  <si>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</si>
  <si>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</si>
  <si>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</si>
  <si>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</si>
  <si>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</si>
  <si>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</si>
  <si>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</si>
  <si>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</si>
  <si>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</si>
  <si>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</si>
  <si>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</si>
  <si>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</si>
  <si>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</si>
  <si>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</si>
  <si>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</si>
  <si>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</si>
  <si>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</si>
  <si>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</si>
  <si>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</si>
  <si>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</si>
  <si>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</si>
  <si>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</si>
  <si>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</si>
  <si>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</si>
  <si>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</si>
  <si>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</si>
  <si>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</si>
  <si>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</si>
  <si>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</si>
  <si>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</si>
  <si>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</si>
  <si>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</si>
  <si>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</si>
  <si>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</si>
  <si>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</si>
  <si>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</si>
  <si>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</si>
  <si>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</si>
  <si>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</si>
  <si>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</si>
  <si>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</si>
  <si>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</si>
  <si>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</si>
  <si>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</si>
  <si>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</si>
  <si>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</si>
  <si>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</si>
  <si>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</si>
  <si>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</si>
  <si>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</si>
  <si>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</si>
  <si>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</si>
  <si>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</si>
  <si>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</si>
  <si>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</si>
  <si>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</si>
  <si>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</si>
  <si>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</si>
  <si>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</si>
  <si>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</si>
  <si>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</si>
  <si>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</si>
  <si>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</si>
  <si>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</si>
  <si>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</si>
  <si>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</si>
  <si>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</si>
  <si>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</si>
  <si>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</si>
  <si>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</si>
  <si>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</si>
  <si>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</si>
  <si>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</si>
  <si>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</si>
  <si>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</si>
  <si>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</si>
  <si>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</si>
  <si>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</si>
  <si>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</si>
  <si>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</si>
  <si>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</si>
  <si>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</si>
  <si>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</si>
  <si>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</si>
  <si>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</si>
  <si>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</si>
  <si>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</si>
  <si>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</si>
  <si>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</si>
  <si>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</si>
  <si>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</si>
  <si>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</si>
  <si>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</si>
  <si>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</si>
  <si>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</si>
  <si>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</si>
  <si>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</si>
  <si>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</si>
  <si>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</si>
  <si>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</si>
  <si>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</si>
  <si>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</si>
  <si>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</si>
  <si>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</si>
  <si>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</si>
  <si>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</si>
  <si>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</si>
  <si>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</si>
  <si>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</si>
  <si>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</si>
  <si>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</si>
  <si>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</si>
  <si>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</si>
  <si>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</si>
  <si>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</si>
  <si>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</si>
  <si>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</si>
  <si>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</si>
  <si>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</si>
  <si>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</si>
  <si>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</si>
  <si>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</si>
  <si>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</si>
  <si>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</si>
  <si>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</si>
  <si>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</si>
  <si>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</si>
  <si>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</si>
  <si>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</si>
  <si>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</si>
  <si>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</si>
  <si>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</si>
  <si>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</si>
  <si>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</si>
  <si>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</si>
  <si>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</si>
  <si>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</si>
  <si>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</si>
  <si>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</si>
  <si>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</si>
  <si>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</si>
  <si>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</si>
  <si>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</si>
  <si>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</si>
  <si>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</si>
  <si>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</si>
  <si>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</si>
  <si>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</si>
  <si>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</si>
  <si>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</si>
  <si>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</si>
  <si>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</si>
  <si>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</si>
  <si>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</si>
  <si>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</si>
  <si>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</si>
  <si>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</si>
  <si>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</si>
  <si>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</si>
  <si>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</si>
  <si>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</si>
  <si>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</si>
  <si>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</si>
  <si>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</si>
  <si>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</si>
  <si>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</si>
  <si>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</si>
  <si>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</si>
  <si>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</si>
  <si>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</si>
  <si>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</si>
  <si>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</si>
  <si>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</si>
  <si>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</si>
  <si>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</si>
  <si>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</si>
  <si>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</si>
  <si>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</si>
  <si>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</si>
  <si>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</si>
  <si>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</si>
  <si>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</si>
  <si>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</si>
  <si>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</si>
  <si>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</si>
  <si>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</si>
  <si>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</si>
  <si>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</si>
  <si>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</si>
  <si>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</si>
  <si>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</si>
  <si>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</si>
  <si>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</si>
  <si>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</si>
  <si>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</si>
  <si>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</si>
  <si>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</si>
  <si>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</si>
  <si>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</si>
  <si>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</si>
  <si>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</si>
  <si>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</si>
  <si>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</si>
  <si>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</si>
  <si>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</si>
  <si>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</si>
  <si>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</si>
  <si>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</si>
  <si>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</si>
  <si>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</si>
  <si>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</si>
  <si>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</si>
  <si>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</si>
  <si>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</si>
  <si>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</si>
  <si>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</si>
  <si>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</si>
  <si>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</si>
  <si>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</si>
  <si>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</si>
  <si>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</si>
  <si>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</si>
  <si>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</si>
  <si>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</si>
  <si>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</si>
  <si>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</si>
  <si>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</si>
  <si>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</si>
  <si>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</si>
  <si>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</si>
  <si>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</si>
  <si>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</si>
  <si>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</si>
  <si>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</si>
  <si>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</si>
  <si>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</si>
  <si>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</si>
  <si>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</si>
  <si>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</si>
  <si>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</si>
  <si>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</si>
  <si>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</si>
  <si>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</si>
  <si>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</si>
  <si>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</si>
  <si>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</si>
  <si>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</si>
  <si>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</si>
  <si>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</si>
  <si>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</si>
  <si>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</si>
  <si>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</si>
  <si>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</si>
  <si>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</si>
  <si>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</si>
  <si>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</si>
  <si>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</si>
  <si>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</si>
  <si>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</si>
  <si>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</si>
  <si>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</si>
  <si>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</si>
  <si>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</si>
  <si>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</si>
  <si>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</si>
  <si>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</si>
  <si>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</si>
  <si>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</si>
  <si>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</si>
  <si>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</si>
  <si>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</si>
  <si>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</si>
  <si>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</si>
  <si>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</si>
  <si>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</si>
  <si>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</si>
  <si>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</si>
  <si>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</si>
  <si>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</si>
  <si>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</si>
  <si>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</si>
  <si>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</si>
  <si>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</si>
  <si>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</si>
  <si>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</si>
  <si>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</si>
  <si>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</si>
  <si>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</si>
  <si>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</si>
  <si>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</si>
  <si>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</si>
  <si>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</si>
  <si>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</si>
  <si>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</si>
  <si>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</si>
  <si>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</si>
  <si>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</si>
  <si>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</si>
  <si>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</si>
  <si>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</si>
  <si>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</si>
  <si>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</si>
  <si>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</si>
  <si>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</si>
  <si>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</si>
  <si>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</si>
  <si>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</si>
  <si>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</si>
  <si>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</si>
  <si>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</si>
  <si>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</si>
  <si>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</si>
  <si>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</si>
  <si>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</si>
  <si>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</si>
  <si>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</si>
  <si>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</si>
  <si>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</si>
  <si>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</si>
  <si>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</si>
  <si>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</si>
  <si>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</si>
  <si>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</si>
  <si>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</si>
  <si>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</si>
  <si>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</si>
  <si>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</si>
  <si>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</si>
  <si>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</si>
  <si>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</si>
  <si>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</si>
  <si>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</si>
  <si>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</si>
  <si>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</si>
  <si>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</si>
  <si>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</si>
  <si>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</si>
  <si>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</si>
  <si>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</si>
  <si>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</si>
  <si>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</si>
  <si>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</si>
  <si>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</si>
  <si>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</si>
  <si>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</si>
  <si>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</si>
  <si>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</si>
  <si>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</si>
  <si>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</si>
  <si>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</si>
  <si>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</si>
  <si>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</si>
  <si>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</si>
  <si>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</si>
  <si>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</si>
  <si>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</si>
  <si>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</si>
  <si>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</si>
  <si>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</si>
  <si>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</si>
  <si>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</si>
  <si>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</si>
  <si>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</si>
  <si>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</si>
  <si>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</si>
  <si>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</si>
  <si>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</si>
  <si>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</si>
  <si>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</si>
  <si>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</si>
  <si>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</si>
  <si>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</si>
  <si>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</si>
  <si>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</si>
  <si>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</si>
  <si>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</si>
  <si>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</si>
  <si>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</si>
  <si>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</si>
  <si>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</si>
  <si>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</si>
  <si>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</si>
  <si>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</si>
  <si>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</si>
  <si>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</si>
  <si>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</si>
  <si>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</si>
  <si>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</si>
  <si>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</si>
  <si>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</si>
  <si>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</si>
  <si>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</si>
  <si>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</si>
  <si>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</si>
  <si>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</si>
  <si>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</si>
  <si>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</si>
  <si>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</si>
  <si>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</si>
  <si>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</si>
  <si>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</si>
  <si>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</si>
  <si>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</si>
  <si>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</si>
  <si>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</si>
  <si>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</si>
  <si>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</si>
  <si>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</si>
  <si>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</si>
  <si>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</si>
  <si>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</si>
  <si>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</si>
  <si>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</si>
  <si>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</si>
  <si>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</si>
  <si>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</si>
  <si>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</si>
  <si>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</si>
  <si>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</si>
  <si>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</si>
  <si>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</si>
  <si>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</si>
  <si>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</si>
  <si>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</si>
  <si>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</si>
  <si>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</si>
  <si>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</si>
  <si>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</si>
  <si>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</si>
  <si>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</si>
  <si>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</si>
  <si>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</si>
  <si>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</si>
  <si>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</si>
  <si>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</si>
  <si>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</si>
  <si>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</si>
  <si>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</si>
  <si>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</si>
  <si>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</si>
  <si>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</si>
  <si>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</si>
  <si>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</si>
  <si>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</si>
  <si>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</si>
  <si>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</si>
  <si>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</si>
  <si>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</si>
  <si>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</si>
  <si>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</si>
  <si>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</si>
  <si>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</si>
  <si>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</si>
  <si>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</si>
  <si>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</si>
  <si>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</si>
  <si>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</si>
  <si>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</si>
  <si>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</si>
  <si>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</si>
  <si>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</si>
  <si>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</si>
  <si>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</si>
  <si>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</si>
  <si>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</si>
  <si>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</si>
  <si>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</si>
  <si>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</si>
  <si>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</si>
  <si>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</si>
  <si>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</si>
  <si>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</si>
  <si>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</si>
  <si>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</si>
  <si>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</si>
  <si>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</si>
  <si>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</si>
  <si>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</si>
  <si>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</si>
  <si>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</si>
  <si>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</si>
  <si>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</si>
  <si>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</si>
  <si>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</si>
  <si>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</si>
  <si>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</si>
  <si>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</si>
  <si>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</si>
  <si>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</si>
  <si>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</si>
  <si>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</si>
  <si>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</si>
  <si>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</si>
  <si>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</si>
  <si>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</si>
  <si>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</si>
  <si>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</si>
  <si>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</si>
  <si>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</si>
  <si>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</si>
  <si>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</si>
  <si>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</si>
  <si>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</si>
  <si>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</si>
  <si>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</si>
  <si>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</si>
  <si>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</si>
  <si>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</si>
  <si>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</si>
  <si>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</si>
  <si>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</si>
  <si>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</si>
  <si>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</si>
  <si>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</si>
  <si>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</si>
  <si>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</si>
  <si>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</si>
  <si>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</si>
  <si>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</si>
  <si>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</si>
  <si>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</si>
  <si>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</si>
  <si>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</si>
  <si>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</si>
  <si>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</si>
  <si>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</si>
  <si>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</si>
  <si>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</si>
  <si>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</si>
  <si>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</si>
  <si>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</si>
  <si>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</si>
  <si>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</si>
  <si>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</si>
  <si>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</si>
  <si>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</si>
  <si>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</si>
  <si>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</si>
  <si>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</si>
  <si>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</si>
  <si>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</si>
  <si>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</si>
  <si>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</si>
  <si>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</si>
  <si>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</si>
  <si>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</si>
  <si>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</si>
  <si>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</si>
  <si>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</si>
  <si>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</si>
  <si>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</si>
  <si>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</si>
  <si>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</si>
  <si>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</si>
  <si>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</si>
  <si>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</si>
  <si>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</si>
  <si>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</si>
  <si>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</si>
  <si>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</si>
  <si>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</si>
  <si>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</si>
  <si>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</si>
  <si>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</si>
  <si>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</si>
  <si>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</si>
  <si>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</si>
  <si>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</si>
  <si>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</si>
  <si>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</si>
  <si>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</si>
  <si>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</si>
  <si>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</si>
  <si>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</si>
  <si>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</si>
  <si>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</si>
  <si>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</si>
  <si>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</si>
  <si>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</si>
  <si>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</si>
  <si>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</si>
  <si>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</si>
  <si>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</si>
  <si>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</si>
  <si>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</si>
  <si>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</si>
  <si>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</si>
  <si>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</si>
  <si>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</si>
  <si>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</si>
  <si>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</si>
  <si>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</si>
  <si>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</si>
  <si>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</si>
  <si>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</si>
  <si>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</si>
  <si>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</si>
  <si>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</si>
  <si>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</si>
  <si>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</si>
  <si>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</si>
  <si>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</si>
  <si>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</si>
  <si>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</si>
  <si>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</si>
  <si>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</si>
  <si>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</si>
  <si>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</si>
  <si>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</si>
  <si>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</si>
  <si>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</si>
  <si>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</si>
  <si>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</si>
  <si>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</si>
  <si>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</si>
  <si>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</si>
  <si>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</si>
  <si>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</si>
  <si>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</si>
  <si>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</si>
  <si>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</si>
  <si>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</si>
  <si>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</si>
  <si>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</si>
  <si>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</si>
  <si>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</si>
  <si>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</si>
  <si>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</si>
  <si>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</si>
  <si>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</si>
  <si>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</si>
  <si>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</si>
  <si>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</si>
  <si>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</si>
  <si>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</si>
  <si>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</si>
  <si>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</si>
  <si>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</si>
  <si>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</si>
  <si>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</si>
  <si>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</si>
  <si>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</si>
  <si>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</si>
  <si>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</si>
  <si>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</si>
  <si>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</si>
  <si>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</si>
  <si>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</si>
  <si>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</si>
  <si>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</si>
  <si>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</si>
  <si>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</si>
  <si>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</si>
  <si>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</si>
  <si>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</si>
  <si>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</si>
  <si>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</si>
  <si>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</si>
  <si>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</si>
  <si>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</si>
  <si>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</si>
  <si>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</si>
  <si>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</si>
  <si>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</si>
  <si>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</si>
  <si>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</si>
  <si>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</si>
  <si>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</si>
  <si>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</si>
  <si>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</si>
  <si>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</si>
  <si>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</si>
  <si>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</si>
  <si>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</si>
  <si>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</si>
  <si>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</si>
  <si>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</si>
  <si>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</si>
  <si>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</si>
  <si>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</si>
  <si>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</si>
  <si>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</si>
  <si>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</si>
  <si>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</si>
  <si>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</si>
  <si>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</si>
  <si>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</si>
  <si>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</si>
  <si>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</si>
  <si>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</si>
  <si>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</si>
  <si>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</si>
  <si>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</si>
  <si>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</si>
  <si>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</si>
  <si>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</si>
  <si>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</si>
  <si>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</si>
  <si>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</si>
  <si>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</si>
  <si>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</si>
  <si>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</si>
  <si>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</si>
  <si>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</si>
  <si>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</si>
  <si>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</si>
  <si>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</si>
  <si>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</si>
  <si>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</si>
  <si>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</si>
  <si>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</si>
  <si>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</si>
  <si>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</si>
  <si>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</si>
  <si>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</si>
  <si>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</si>
  <si>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</si>
  <si>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</si>
  <si>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</si>
  <si>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</si>
  <si>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</si>
  <si>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</si>
  <si>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</si>
  <si>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</si>
  <si>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</si>
  <si>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</si>
  <si>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</si>
  <si>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</si>
  <si>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</si>
  <si>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</si>
  <si>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</si>
  <si>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</si>
  <si>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</si>
  <si>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</si>
  <si>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</si>
  <si>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</si>
  <si>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</si>
  <si>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</si>
  <si>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</si>
  <si>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</si>
  <si>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</si>
  <si>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</si>
  <si>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</si>
  <si>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</si>
  <si>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</si>
  <si>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</si>
  <si>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</si>
  <si>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</si>
  <si>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</si>
  <si>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</si>
  <si>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</si>
  <si>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</si>
  <si>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</si>
  <si>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</si>
  <si>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</si>
  <si>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</si>
  <si>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</si>
  <si>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</si>
  <si>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</si>
  <si>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</si>
  <si>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</si>
  <si>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</si>
  <si>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</si>
  <si>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</si>
  <si>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</si>
  <si>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</si>
  <si>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</si>
  <si>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</si>
  <si>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</si>
  <si>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</si>
  <si>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</si>
  <si>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</si>
  <si>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</si>
  <si>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</si>
  <si>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</si>
  <si>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</si>
  <si>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</si>
  <si>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</si>
  <si>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</si>
  <si>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</si>
  <si>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</si>
  <si>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</si>
  <si>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</si>
  <si>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</si>
  <si>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</si>
  <si>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</si>
  <si>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</si>
  <si>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</si>
  <si>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</si>
  <si>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</si>
  <si>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</si>
  <si>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</si>
  <si>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</si>
  <si>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</si>
  <si>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</si>
  <si>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</si>
  <si>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</si>
  <si>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</si>
  <si>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</si>
  <si>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</si>
  <si>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</si>
  <si>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</si>
  <si>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</si>
  <si>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</si>
  <si>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</si>
  <si>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</si>
  <si>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</si>
  <si>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</si>
  <si>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</si>
  <si>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</si>
  <si>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</si>
  <si>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</si>
  <si>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</si>
  <si>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</si>
  <si>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</si>
  <si>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</si>
  <si>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</si>
  <si>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</si>
  <si>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</si>
  <si>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</si>
  <si>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</si>
  <si>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</si>
  <si>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</si>
  <si>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</si>
  <si>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</si>
  <si>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</si>
  <si>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</si>
  <si>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</si>
  <si>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</si>
  <si>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</si>
  <si>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</si>
  <si>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</si>
  <si>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</si>
  <si>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</si>
  <si>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</si>
  <si>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</si>
  <si>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</si>
  <si>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</si>
  <si>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</si>
  <si>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</si>
  <si>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</si>
  <si>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</si>
  <si>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</si>
  <si>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</si>
  <si>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</si>
  <si>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</si>
  <si>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</si>
  <si>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</si>
  <si>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</si>
  <si>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</si>
  <si>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</si>
  <si>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</si>
  <si>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</si>
  <si>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</si>
  <si>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</si>
  <si>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</si>
  <si>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</si>
  <si>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</si>
  <si>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</si>
  <si>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</si>
  <si>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</si>
  <si>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</si>
  <si>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</si>
  <si>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</si>
  <si>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</si>
  <si>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</si>
  <si>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</si>
  <si>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</si>
  <si>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</si>
  <si>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</si>
  <si>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</si>
  <si>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</si>
  <si>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</si>
  <si>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</si>
  <si>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</si>
  <si>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</si>
  <si>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</si>
  <si>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</si>
  <si>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</si>
  <si>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</si>
  <si>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</si>
  <si>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</si>
  <si>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</si>
  <si>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</si>
  <si>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</si>
  <si>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</si>
  <si>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</si>
  <si>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</si>
  <si>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</si>
  <si>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</si>
  <si>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</si>
  <si>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</si>
  <si>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</si>
  <si>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</si>
  <si>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</si>
  <si>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</si>
  <si>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</si>
  <si>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</si>
  <si>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</si>
  <si>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</si>
  <si>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</si>
  <si>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</si>
  <si>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</si>
  <si>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</si>
  <si>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</si>
  <si>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</si>
  <si>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</si>
  <si>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</si>
  <si>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</si>
  <si>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</si>
  <si>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</si>
  <si>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</si>
  <si>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</si>
  <si>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</si>
  <si>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</si>
  <si>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</si>
  <si>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</si>
  <si>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</si>
  <si>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</si>
  <si>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</si>
  <si>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</si>
  <si>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</si>
  <si>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</si>
  <si>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</si>
  <si>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</si>
  <si>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</si>
  <si>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</si>
  <si>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</si>
  <si>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</si>
  <si>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</si>
  <si>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</si>
  <si>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</si>
  <si>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</si>
  <si>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</si>
  <si>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</si>
  <si>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</si>
  <si>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</si>
  <si>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</si>
  <si>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</si>
  <si>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</si>
  <si>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</si>
  <si>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</si>
  <si>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</si>
  <si>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</si>
  <si>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</si>
  <si>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</si>
  <si>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</si>
  <si>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</si>
  <si>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</si>
  <si>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</si>
  <si>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</si>
  <si>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</si>
  <si>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</si>
  <si>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</si>
  <si>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</si>
  <si>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</si>
  <si>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</si>
  <si>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</si>
  <si>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</si>
  <si>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</si>
  <si>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</si>
  <si>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</si>
  <si>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</si>
  <si>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</si>
  <si>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</si>
  <si>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</si>
  <si>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</si>
  <si>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</si>
  <si>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</si>
  <si>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</si>
  <si>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</si>
  <si>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</si>
  <si>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</si>
  <si>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</si>
  <si>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</si>
  <si>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</si>
  <si>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</si>
  <si>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</si>
  <si>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</si>
  <si>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</si>
  <si>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</si>
  <si>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</si>
  <si>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</si>
  <si>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</si>
  <si>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</si>
  <si>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</si>
  <si>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</si>
  <si>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</si>
  <si>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</si>
  <si>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</si>
  <si>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</si>
  <si>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</si>
  <si>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</si>
  <si>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</si>
  <si>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</si>
  <si>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</si>
  <si>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</si>
  <si>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</si>
  <si>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</si>
  <si>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</si>
  <si>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</si>
  <si>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</si>
  <si>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</si>
  <si>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</si>
  <si>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</si>
  <si>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</si>
  <si>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</si>
  <si>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</si>
  <si>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</si>
  <si>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</si>
  <si>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</si>
  <si>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</si>
  <si>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</si>
  <si>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</si>
  <si>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</si>
  <si>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</si>
  <si>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</si>
  <si>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</si>
  <si>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</si>
  <si>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</si>
  <si>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</si>
  <si>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</si>
  <si>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</si>
  <si>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</si>
  <si>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</si>
  <si>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</si>
  <si>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</si>
  <si>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</si>
  <si>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</si>
  <si>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</si>
  <si>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</si>
  <si>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</si>
  <si>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</si>
  <si>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</si>
  <si>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</si>
  <si>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</si>
  <si>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</si>
  <si>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</si>
  <si>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</si>
  <si>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</si>
  <si>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</si>
  <si>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</si>
  <si>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</si>
  <si>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</si>
  <si>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</si>
  <si>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</si>
  <si>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</si>
  <si>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</si>
  <si>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</si>
  <si>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</si>
  <si>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</si>
  <si>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</si>
  <si>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</si>
  <si>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</si>
  <si>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</si>
  <si>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</si>
  <si>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</si>
  <si>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</si>
  <si>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</si>
  <si>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</si>
  <si>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</si>
  <si>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</si>
  <si>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</si>
  <si>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</si>
  <si>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</si>
  <si>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</si>
  <si>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</si>
  <si>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</si>
  <si>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</si>
  <si>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</si>
  <si>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</si>
  <si>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</si>
  <si>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</si>
  <si>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</si>
  <si>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</si>
  <si>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</si>
  <si>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</si>
  <si>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</si>
  <si>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</si>
  <si>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</si>
  <si>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</si>
  <si>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</si>
  <si>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</si>
  <si>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</si>
  <si>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</si>
  <si>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</si>
  <si>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</si>
  <si>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</si>
  <si>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</si>
  <si>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</si>
  <si>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</si>
  <si>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</si>
  <si>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</si>
  <si>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</si>
  <si>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</si>
  <si>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</si>
  <si>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</si>
  <si>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</si>
  <si>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</si>
  <si>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</si>
  <si>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</si>
  <si>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</si>
  <si>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</si>
  <si>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</si>
  <si>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</si>
  <si>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</si>
  <si>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</si>
  <si>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</si>
  <si>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</si>
  <si>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</si>
  <si>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</si>
  <si>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</si>
  <si>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</si>
  <si>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</si>
  <si>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</si>
  <si>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</si>
  <si>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</si>
  <si>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</si>
  <si>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</si>
  <si>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</si>
  <si>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</si>
  <si>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</si>
  <si>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</si>
  <si>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</si>
  <si>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</si>
  <si>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</si>
  <si>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</si>
  <si>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</si>
  <si>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</si>
  <si>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</si>
  <si>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</si>
  <si>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</si>
  <si>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</si>
  <si>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</si>
  <si>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</si>
  <si>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</si>
  <si>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</si>
  <si>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</si>
  <si>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</si>
  <si>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</si>
  <si>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</si>
  <si>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</si>
  <si>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</si>
  <si>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</si>
  <si>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</si>
  <si>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</si>
  <si>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</si>
  <si>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</si>
  <si>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</si>
  <si>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</si>
  <si>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</si>
  <si>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</si>
  <si>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</si>
  <si>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</si>
  <si>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</si>
  <si>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</si>
  <si>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</si>
  <si>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</si>
  <si>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</si>
  <si>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</si>
  <si>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</si>
  <si>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</si>
  <si>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</si>
  <si>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</si>
  <si>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</si>
  <si>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</si>
  <si>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</si>
  <si>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</si>
  <si>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</si>
  <si>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</si>
  <si>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</si>
  <si>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</si>
  <si>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</si>
  <si>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</si>
  <si>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</si>
  <si>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</si>
  <si>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</si>
  <si>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</si>
  <si>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</si>
  <si>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</si>
  <si>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</si>
  <si>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</si>
  <si>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</si>
  <si>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</si>
  <si>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</si>
  <si>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</si>
  <si>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</si>
  <si>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</si>
  <si>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</si>
  <si>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</si>
  <si>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</si>
  <si>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</si>
  <si>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</si>
  <si>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</si>
  <si>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</si>
  <si>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</si>
  <si>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</si>
  <si>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</si>
  <si>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</si>
  <si>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</si>
  <si>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</si>
  <si>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</si>
  <si>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</si>
  <si>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</si>
  <si>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</si>
  <si>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</si>
  <si>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</si>
  <si>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</si>
  <si>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</si>
  <si>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</si>
  <si>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</si>
  <si>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</si>
  <si>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</si>
  <si>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</si>
  <si>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</si>
  <si>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</si>
  <si>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</si>
  <si>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</si>
  <si>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</si>
  <si>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</si>
  <si>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</si>
  <si>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</si>
  <si>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</si>
  <si>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</si>
  <si>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</si>
  <si>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</si>
  <si>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</si>
  <si>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</si>
  <si>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</si>
  <si>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</si>
  <si>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</si>
  <si>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</si>
  <si>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</si>
  <si>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</si>
  <si>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</si>
  <si>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</si>
  <si>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</si>
  <si>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</si>
  <si>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</si>
  <si>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</si>
  <si>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</si>
  <si>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</si>
  <si>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</si>
  <si>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</si>
  <si>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</si>
  <si>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</si>
  <si>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</si>
  <si>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</si>
  <si>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</si>
  <si>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</si>
  <si>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</si>
  <si>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</si>
  <si>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</si>
  <si>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</si>
  <si>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</si>
  <si>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</si>
  <si>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</si>
  <si>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</si>
  <si>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</si>
  <si>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</si>
  <si>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</si>
  <si>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</si>
  <si>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</si>
  <si>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</si>
  <si>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</si>
  <si>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</si>
  <si>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</si>
  <si>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</si>
  <si>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</si>
  <si>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</si>
  <si>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</si>
  <si>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</si>
  <si>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</si>
  <si>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</si>
  <si>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</si>
  <si>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</si>
  <si>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</si>
  <si>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</si>
  <si>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</si>
  <si>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</si>
  <si>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</si>
  <si>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</si>
  <si>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</si>
  <si>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</si>
  <si>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</si>
  <si>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</si>
  <si>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</si>
  <si>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</si>
  <si>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</si>
  <si>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</si>
  <si>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</si>
  <si>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</si>
  <si>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</si>
  <si>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</si>
  <si>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</si>
  <si>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</si>
  <si>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</si>
  <si>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</si>
  <si>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</si>
  <si>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</si>
  <si>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</si>
  <si>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</si>
  <si>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</si>
  <si>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</si>
  <si>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</si>
  <si>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</si>
  <si>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</si>
  <si>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</si>
  <si>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</si>
  <si>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</si>
  <si>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</si>
  <si>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</si>
  <si>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</si>
  <si>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</si>
  <si>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</si>
  <si>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</si>
  <si>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</si>
  <si>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</si>
  <si>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</si>
  <si>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</si>
  <si>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</si>
  <si>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</si>
  <si>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</si>
  <si>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</si>
  <si>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</si>
  <si>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</si>
  <si>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</si>
  <si>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</si>
  <si>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</si>
  <si>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</si>
  <si>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</si>
  <si>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</si>
  <si>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</si>
  <si>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</si>
  <si>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</si>
  <si>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</si>
  <si>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</si>
  <si>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</si>
  <si>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</si>
  <si>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</si>
  <si>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</si>
  <si>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</si>
  <si>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</si>
  <si>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</si>
  <si>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</si>
  <si>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</si>
  <si>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</si>
  <si>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</si>
  <si>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</si>
  <si>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</si>
  <si>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</si>
  <si>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</si>
  <si>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</si>
  <si>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</si>
  <si>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</si>
  <si>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</si>
  <si>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</si>
  <si>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</si>
  <si>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</si>
  <si>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</si>
  <si>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</si>
  <si>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</si>
  <si>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</si>
  <si>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</si>
  <si>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</si>
  <si>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</si>
  <si>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</si>
  <si>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</si>
  <si>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</si>
  <si>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</si>
  <si>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</si>
  <si>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</si>
  <si>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</si>
  <si>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</si>
  <si>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</si>
  <si>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</si>
  <si>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</si>
  <si>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</si>
  <si>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</si>
  <si>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</si>
  <si>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</si>
  <si>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</si>
  <si>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</si>
  <si>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</si>
  <si>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</si>
  <si>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</si>
  <si>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</si>
  <si>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</si>
  <si>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</si>
  <si>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</si>
  <si>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</si>
  <si>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</si>
  <si>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</si>
  <si>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</si>
  <si>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</si>
  <si>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</si>
  <si>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</si>
  <si>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</si>
  <si>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</si>
  <si>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</si>
  <si>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</si>
  <si>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</si>
  <si>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</si>
  <si>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</si>
  <si>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</si>
  <si>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</si>
  <si>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</si>
  <si>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</si>
  <si>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</si>
  <si>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</si>
  <si>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</si>
  <si>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</si>
  <si>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</si>
  <si>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</si>
  <si>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</si>
  <si>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</si>
  <si>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</si>
  <si>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</si>
  <si>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</si>
  <si>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</si>
  <si>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</si>
  <si>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</si>
  <si>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</si>
  <si>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</si>
  <si>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</si>
  <si>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</si>
  <si>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</si>
  <si>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</si>
  <si>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</si>
  <si>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</si>
  <si>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</si>
  <si>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</si>
  <si>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</si>
  <si>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</si>
  <si>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</si>
  <si>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</si>
  <si>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</si>
  <si>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</si>
  <si>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</si>
  <si>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</si>
  <si>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</si>
  <si>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</si>
  <si>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</si>
  <si>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</si>
  <si>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</si>
  <si>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</si>
  <si>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</si>
  <si>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</si>
  <si>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</si>
  <si>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</si>
  <si>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</si>
  <si>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</si>
  <si>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</si>
  <si>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</si>
  <si>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</si>
  <si>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</si>
  <si>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</si>
  <si>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</si>
  <si>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</si>
  <si>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</si>
  <si>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</si>
  <si>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</si>
  <si>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</si>
  <si>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</si>
  <si>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</si>
  <si>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</si>
  <si>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</si>
  <si>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</si>
  <si>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</si>
  <si>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</si>
  <si>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</si>
  <si>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</si>
  <si>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</si>
  <si>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</si>
  <si>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</si>
  <si>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</si>
  <si>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</si>
  <si>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</si>
  <si>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</si>
  <si>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</si>
  <si>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</si>
  <si>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</si>
  <si>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</si>
  <si>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</si>
  <si>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</si>
  <si>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</si>
  <si>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</si>
  <si>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</si>
  <si>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</si>
  <si>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</si>
  <si>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</si>
  <si>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</si>
  <si>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</si>
  <si>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</si>
  <si>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</si>
  <si>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</si>
  <si>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</si>
  <si>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</si>
  <si>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</si>
  <si>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</si>
  <si>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</si>
  <si>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</si>
  <si>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</si>
  <si>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</si>
  <si>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</si>
  <si>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</si>
  <si>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</si>
  <si>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</si>
  <si>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</si>
  <si>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</si>
  <si>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</si>
  <si>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</si>
  <si>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</si>
  <si>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</si>
  <si>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</si>
  <si>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</si>
  <si>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</si>
  <si>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</si>
  <si>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</si>
  <si>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</si>
  <si>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</si>
  <si>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</si>
  <si>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</si>
  <si>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</si>
  <si>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</si>
  <si>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</si>
  <si>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</si>
  <si>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</si>
  <si>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</si>
  <si>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</si>
  <si>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</si>
  <si>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</si>
  <si>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</si>
  <si>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</si>
  <si>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</si>
  <si>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</si>
  <si>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</si>
  <si>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</si>
  <si>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</si>
  <si>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</si>
  <si>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</si>
  <si>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</si>
  <si>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</si>
  <si>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</si>
  <si>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</si>
  <si>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</si>
  <si>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</si>
  <si>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</si>
  <si>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</si>
  <si>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</si>
  <si>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</si>
  <si>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</si>
  <si>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</si>
  <si>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</si>
  <si>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</si>
  <si>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</si>
  <si>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</si>
  <si>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</si>
  <si>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</si>
  <si>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</si>
  <si>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</si>
  <si>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</si>
  <si>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</si>
  <si>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</si>
  <si>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</si>
  <si>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</si>
  <si>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</si>
  <si>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</si>
  <si>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</si>
  <si>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</si>
  <si>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</si>
  <si>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</si>
  <si>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</si>
  <si>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</si>
  <si>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</si>
  <si>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</si>
  <si>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</si>
  <si>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</si>
  <si>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</si>
  <si>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</si>
  <si>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</si>
  <si>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</si>
  <si>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</si>
  <si>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</si>
  <si>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</si>
  <si>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</si>
  <si>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</si>
  <si>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</si>
  <si>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</si>
  <si>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</si>
  <si>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</si>
  <si>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</si>
  <si>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</si>
  <si>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</si>
  <si>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</si>
  <si>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</si>
  <si>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</si>
  <si>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</si>
  <si>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</si>
  <si>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</si>
  <si>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</si>
  <si>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</si>
  <si>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</si>
  <si>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</si>
  <si>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</si>
  <si>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</si>
  <si>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</si>
  <si>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</si>
  <si>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</si>
  <si>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</si>
  <si>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</si>
  <si>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</si>
  <si>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</si>
  <si>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</si>
  <si>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</si>
  <si>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</si>
  <si>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</si>
  <si>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</si>
  <si>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</si>
  <si>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</si>
  <si>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</si>
  <si>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</si>
  <si>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</si>
  <si>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</si>
  <si>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</si>
  <si>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</si>
  <si>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</si>
  <si>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</si>
  <si>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</si>
  <si>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</si>
  <si>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</si>
  <si>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</si>
  <si>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</si>
  <si>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</si>
  <si>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</si>
  <si>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</si>
  <si>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</si>
  <si>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</si>
  <si>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</si>
  <si>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</si>
  <si>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</si>
  <si>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</si>
  <si>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</si>
  <si>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</si>
  <si>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</si>
  <si>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</si>
  <si>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</si>
  <si>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</si>
  <si>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</si>
  <si>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</si>
  <si>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</si>
  <si>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</si>
  <si>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</si>
  <si>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</si>
  <si>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</si>
  <si>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</si>
  <si>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</si>
  <si>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</si>
  <si>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</si>
  <si>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</si>
  <si>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</si>
  <si>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</si>
  <si>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</si>
  <si>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</si>
  <si>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</si>
  <si>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</si>
  <si>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</si>
  <si>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</si>
  <si>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</si>
  <si>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</si>
  <si>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</si>
  <si>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</si>
  <si>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</si>
  <si>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</si>
  <si>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</si>
  <si>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</si>
  <si>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</si>
  <si>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</si>
  <si>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</si>
  <si>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</si>
  <si>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</si>
  <si>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</si>
  <si>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</si>
  <si>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</si>
  <si>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</si>
  <si>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</si>
  <si>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</si>
  <si>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</si>
  <si>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</si>
  <si>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</si>
  <si>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</si>
  <si>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</si>
  <si>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</si>
  <si>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</si>
  <si>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</si>
  <si>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</si>
  <si>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</si>
  <si>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</si>
  <si>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</si>
  <si>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</si>
  <si>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</si>
  <si>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</si>
  <si>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</si>
  <si>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</si>
  <si>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</si>
  <si>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</si>
  <si>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</si>
  <si>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</si>
  <si>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</si>
  <si>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</si>
  <si>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</si>
  <si>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</si>
  <si>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</si>
  <si>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</si>
  <si>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</si>
  <si>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</si>
  <si>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</si>
  <si>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</si>
  <si>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</si>
  <si>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</si>
  <si>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</si>
  <si>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</si>
  <si>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</si>
  <si>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</si>
  <si>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</si>
  <si>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</si>
  <si>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</si>
  <si>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</si>
  <si>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</si>
  <si>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</si>
  <si>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</si>
  <si>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</si>
  <si>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</si>
  <si>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</si>
  <si>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</si>
  <si>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</si>
  <si>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</si>
  <si>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</si>
  <si>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</si>
  <si>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</si>
  <si>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</si>
  <si>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</si>
  <si>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</si>
  <si>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</si>
  <si>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</si>
  <si>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</si>
  <si>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</si>
  <si>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</si>
  <si>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</si>
  <si>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</si>
  <si>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</si>
  <si>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</si>
  <si>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</si>
  <si>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</si>
  <si>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</si>
  <si>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</si>
  <si>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</si>
  <si>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</si>
  <si>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</si>
  <si>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</si>
  <si>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</si>
  <si>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</si>
  <si>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</si>
  <si>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</si>
  <si>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</si>
  <si>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</si>
  <si>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</si>
  <si>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</si>
  <si>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</si>
  <si>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</si>
  <si>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</si>
  <si>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</si>
  <si>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</si>
  <si>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</si>
  <si>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</si>
  <si>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</si>
  <si>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</si>
  <si>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</si>
  <si>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</si>
  <si>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</si>
  <si>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</si>
  <si>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</si>
  <si>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</si>
  <si>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</si>
  <si>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</si>
  <si>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</si>
  <si>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</si>
  <si>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</si>
  <si>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</si>
  <si>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</si>
  <si>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</si>
  <si>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</si>
  <si>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</si>
  <si>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</si>
  <si>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</si>
  <si>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</si>
  <si>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</si>
  <si>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</si>
  <si>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</si>
  <si>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</si>
  <si>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</si>
  <si>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</si>
  <si>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</si>
  <si>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</si>
  <si>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</si>
  <si>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</si>
  <si>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</si>
  <si>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</si>
  <si>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</si>
  <si>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</si>
  <si>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</si>
  <si>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</si>
  <si>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</si>
  <si>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</si>
  <si>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</si>
  <si>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</si>
  <si>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</si>
  <si>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</si>
  <si>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</si>
  <si>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</si>
  <si>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</si>
  <si>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</si>
  <si>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</si>
  <si>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</si>
  <si>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</si>
  <si>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</si>
  <si>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</si>
  <si>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</si>
  <si>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</si>
  <si>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</si>
  <si>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</si>
  <si>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</si>
  <si>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</si>
  <si>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</si>
  <si>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</si>
  <si>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</si>
  <si>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</si>
  <si>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</si>
  <si>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</si>
  <si>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</si>
  <si>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</si>
  <si>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</si>
  <si>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</si>
  <si>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</si>
  <si>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</si>
  <si>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</si>
  <si>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</si>
  <si>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</si>
  <si>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</si>
  <si>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</si>
  <si>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</si>
  <si>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</si>
  <si>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</si>
  <si>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</si>
  <si>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</si>
  <si>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</si>
  <si>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</si>
  <si>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</si>
  <si>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</si>
  <si>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</si>
  <si>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</si>
  <si>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</si>
  <si>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</si>
  <si>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</si>
  <si>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</si>
  <si>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</si>
  <si>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</si>
  <si>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</si>
  <si>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</si>
  <si>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</si>
  <si>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</si>
  <si>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</si>
  <si>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</si>
  <si>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</si>
  <si>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</si>
  <si>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</si>
  <si>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</si>
  <si>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</si>
  <si>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</si>
  <si>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</si>
  <si>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</si>
  <si>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</si>
  <si>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</si>
  <si>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</si>
  <si>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</si>
  <si>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</si>
  <si>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</si>
  <si>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</si>
  <si>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</si>
  <si>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</si>
  <si>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</si>
  <si>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</si>
  <si>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</si>
  <si>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</si>
  <si>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</si>
  <si>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</si>
  <si>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</si>
  <si>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</si>
  <si>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</si>
  <si>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</si>
  <si>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</si>
  <si>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</si>
  <si>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</si>
  <si>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</si>
  <si>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</si>
  <si>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</si>
  <si>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</si>
  <si>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</si>
  <si>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</si>
  <si>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</si>
  <si>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</si>
  <si>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</si>
  <si>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</si>
  <si>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</si>
  <si>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</si>
  <si>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</si>
  <si>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</si>
  <si>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</si>
  <si>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</si>
  <si>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</si>
  <si>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</si>
  <si>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</si>
  <si>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</si>
  <si>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</si>
  <si>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</si>
  <si>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</si>
  <si>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</si>
  <si>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</si>
  <si>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</si>
  <si>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</si>
  <si>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</si>
  <si>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</si>
  <si>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</si>
  <si>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</si>
  <si>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</si>
  <si>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</si>
  <si>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</si>
  <si>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</si>
  <si>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</si>
  <si>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</si>
  <si>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</si>
  <si>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</si>
  <si>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</si>
  <si>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</si>
  <si>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</si>
  <si>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</si>
  <si>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</si>
  <si>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</si>
  <si>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</si>
  <si>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</si>
  <si>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</si>
  <si>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</si>
  <si>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</si>
  <si>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</si>
  <si>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</si>
  <si>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</si>
  <si>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</si>
  <si>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</si>
  <si>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</si>
  <si>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</si>
  <si>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</si>
  <si>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</si>
  <si>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</si>
  <si>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</si>
  <si>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</si>
  <si>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</si>
  <si>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</si>
  <si>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</si>
  <si>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</si>
  <si>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</si>
  <si>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</si>
  <si>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</si>
  <si>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</si>
  <si>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</si>
  <si>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</si>
  <si>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</si>
  <si>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</si>
  <si>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</si>
  <si>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</si>
  <si>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</si>
  <si>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</si>
  <si>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</si>
  <si>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</si>
  <si>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</si>
  <si>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</si>
  <si>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</si>
  <si>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</si>
  <si>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</si>
  <si>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</si>
  <si>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</si>
  <si>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</si>
  <si>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</si>
  <si>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</si>
  <si>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</si>
  <si>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</si>
  <si>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</si>
  <si>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</si>
  <si>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</si>
  <si>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</si>
  <si>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</si>
  <si>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</si>
  <si>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</si>
  <si>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</si>
  <si>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</si>
  <si>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</si>
  <si>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</si>
  <si>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</si>
  <si>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</si>
  <si>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</si>
  <si>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</si>
  <si>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</si>
  <si>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</si>
  <si>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</si>
  <si>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</si>
  <si>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</si>
  <si>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</si>
  <si>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</si>
  <si>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</si>
  <si>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</si>
  <si>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</si>
  <si>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</si>
  <si>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</si>
  <si>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</si>
  <si>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</si>
  <si>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</si>
  <si>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</si>
  <si>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</si>
  <si>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</si>
  <si>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</si>
  <si>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</si>
  <si>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</si>
  <si>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</si>
  <si>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</si>
  <si>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</si>
  <si>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</si>
  <si>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</si>
  <si>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</si>
  <si>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</si>
  <si>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</si>
  <si>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</si>
  <si>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</si>
  <si>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</si>
  <si>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</si>
  <si>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</si>
  <si>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</si>
  <si>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</si>
  <si>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</si>
  <si>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</si>
  <si>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</si>
  <si>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</si>
  <si>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</si>
  <si>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</si>
  <si>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</si>
  <si>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</si>
  <si>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</si>
  <si>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</si>
  <si>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</si>
  <si>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</si>
  <si>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</si>
  <si>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</si>
  <si>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</si>
  <si>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</si>
  <si>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</si>
  <si>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</si>
  <si>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</si>
  <si>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</si>
  <si>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</si>
  <si>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</si>
  <si>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</si>
  <si>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</si>
  <si>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</si>
  <si>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</si>
  <si>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</si>
  <si>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</si>
  <si>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</si>
  <si>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</si>
  <si>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</si>
  <si>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</si>
  <si>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</si>
  <si>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</si>
  <si>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</si>
  <si>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</si>
  <si>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</si>
  <si>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</si>
  <si>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</si>
  <si>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</si>
  <si>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</si>
  <si>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</si>
  <si>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</si>
  <si>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</si>
  <si>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</si>
  <si>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</si>
  <si>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</si>
  <si>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</si>
  <si>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</si>
  <si>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</si>
  <si>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</si>
  <si>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</si>
  <si>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</si>
  <si>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</si>
  <si>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</si>
  <si>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</si>
  <si>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</si>
  <si>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</si>
  <si>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</si>
  <si>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</si>
  <si>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</si>
  <si>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</si>
  <si>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</si>
  <si>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</si>
  <si>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</si>
  <si>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</si>
  <si>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</si>
  <si>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</si>
  <si>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</si>
  <si>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</si>
  <si>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</si>
  <si>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</si>
  <si>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</si>
  <si>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</si>
  <si>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</si>
  <si>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</si>
  <si>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</si>
  <si>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</si>
  <si>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</si>
  <si>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</si>
  <si>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</si>
  <si>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</si>
  <si>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</si>
  <si>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</si>
  <si>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</si>
  <si>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</si>
  <si>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</si>
  <si>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</si>
  <si>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</si>
  <si>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</si>
  <si>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</si>
  <si>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</si>
  <si>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</si>
  <si>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</si>
  <si>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</si>
  <si>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</si>
  <si>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</si>
  <si>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</si>
  <si>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</si>
  <si>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</si>
  <si>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</si>
  <si>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</si>
  <si>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</si>
  <si>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</si>
  <si>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</si>
  <si>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</si>
  <si>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</si>
  <si>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</si>
  <si>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</si>
  <si>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</si>
  <si>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</si>
  <si>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</si>
  <si>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</si>
  <si>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</si>
  <si>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</si>
  <si>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</si>
  <si>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</si>
  <si>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</si>
  <si>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</si>
  <si>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</si>
  <si>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</si>
  <si>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</si>
  <si>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</si>
  <si>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</si>
  <si>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</si>
  <si>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</si>
  <si>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</si>
  <si>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</si>
  <si>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</si>
  <si>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</si>
  <si>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</si>
  <si>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</si>
  <si>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</si>
  <si>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</si>
  <si>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</si>
  <si>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</si>
  <si>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</si>
  <si>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</si>
  <si>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</si>
  <si>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</si>
  <si>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</si>
  <si>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</si>
  <si>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</si>
  <si>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</si>
  <si>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</si>
  <si>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</si>
  <si>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</si>
  <si>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</si>
  <si>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</si>
  <si>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</si>
  <si>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</si>
  <si>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</si>
  <si>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</si>
  <si>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</si>
  <si>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</si>
  <si>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</si>
  <si>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</si>
  <si>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</si>
  <si>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</si>
  <si>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</si>
  <si>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</si>
  <si>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</si>
  <si>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</si>
  <si>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</si>
  <si>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</si>
  <si>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</si>
  <si>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</si>
  <si>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</si>
  <si>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</si>
  <si>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</si>
  <si>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</si>
  <si>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</si>
  <si>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</si>
  <si>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</si>
  <si>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</si>
  <si>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</si>
  <si>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</si>
  <si>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</si>
  <si>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</si>
  <si>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</si>
  <si>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</si>
  <si>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</si>
  <si>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</si>
  <si>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</si>
  <si>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</si>
  <si>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</si>
  <si>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</si>
  <si>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</si>
  <si>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</si>
  <si>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</si>
  <si>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</si>
  <si>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</si>
  <si>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</si>
  <si>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</si>
  <si>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</si>
  <si>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</si>
  <si>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</si>
  <si>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</si>
  <si>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</si>
  <si>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</si>
  <si>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</si>
  <si>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</si>
  <si>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</si>
  <si>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</si>
  <si>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</si>
  <si>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</si>
  <si>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</si>
  <si>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</si>
  <si>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</si>
  <si>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</si>
  <si>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</si>
  <si>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</si>
  <si>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</si>
  <si>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</si>
  <si>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</si>
  <si>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</si>
  <si>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</si>
  <si>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</si>
  <si>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</si>
  <si>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</si>
  <si>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</si>
  <si>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</si>
  <si>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</si>
  <si>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</si>
  <si>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</si>
  <si>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</si>
  <si>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</si>
  <si>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</si>
  <si>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</si>
  <si>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</si>
  <si>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</si>
  <si>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</si>
  <si>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</si>
  <si>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</si>
  <si>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</si>
  <si>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</si>
  <si>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</si>
  <si>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</si>
  <si>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</si>
  <si>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</si>
  <si>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</si>
  <si>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</si>
  <si>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</si>
  <si>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</si>
  <si>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</si>
  <si>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</si>
  <si>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</si>
  <si>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</si>
  <si>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</si>
  <si>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</si>
  <si>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</si>
  <si>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</si>
  <si>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</si>
  <si>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</si>
  <si>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</si>
  <si>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</si>
  <si>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</si>
  <si>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</si>
  <si>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</si>
  <si>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</si>
  <si>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</si>
  <si>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</si>
  <si>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</si>
  <si>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</si>
  <si>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</si>
  <si>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</si>
  <si>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</si>
  <si>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</si>
  <si>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</si>
  <si>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</si>
  <si>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</si>
  <si>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</si>
  <si>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</si>
  <si>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</si>
  <si>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</si>
  <si>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</si>
  <si>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</si>
  <si>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</si>
  <si>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</si>
  <si>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</si>
  <si>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</si>
  <si>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</si>
  <si>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</si>
  <si>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</si>
  <si>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</si>
  <si>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</si>
  <si>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</si>
  <si>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</si>
  <si>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</si>
  <si>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</si>
  <si>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</si>
  <si>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</si>
  <si>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</si>
  <si>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</si>
  <si>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</si>
  <si>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</si>
  <si>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</si>
  <si>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</si>
  <si>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</si>
  <si>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</si>
  <si>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</si>
  <si>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</si>
  <si>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</si>
  <si>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</si>
  <si>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</si>
  <si>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</si>
  <si>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</si>
  <si>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</si>
  <si>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</si>
  <si>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</si>
  <si>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</si>
  <si>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</si>
  <si>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</si>
  <si>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</si>
  <si>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</si>
  <si>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</si>
  <si>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</si>
  <si>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</si>
  <si>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</si>
  <si>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</si>
  <si>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</si>
  <si>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</si>
  <si>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</si>
  <si>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</si>
  <si>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</si>
  <si>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</si>
  <si>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</si>
  <si>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</si>
  <si>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</si>
  <si>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</si>
  <si>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</si>
  <si>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</si>
  <si>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</si>
  <si>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</si>
  <si>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</si>
  <si>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</si>
  <si>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</si>
  <si>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</si>
  <si>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</si>
  <si>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</si>
  <si>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</si>
  <si>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</si>
  <si>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</si>
  <si>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</si>
  <si>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</si>
  <si>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</si>
  <si>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</si>
  <si>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</si>
  <si>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</si>
  <si>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</si>
  <si>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</si>
  <si>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</si>
  <si>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</si>
  <si>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</si>
  <si>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</si>
  <si>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</si>
  <si>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</si>
  <si>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</si>
  <si>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</si>
  <si>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</si>
  <si>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</si>
  <si>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</si>
  <si>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</si>
  <si>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</si>
  <si>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</si>
  <si>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</si>
  <si>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</si>
  <si>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</si>
  <si>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</si>
  <si>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</si>
  <si>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</si>
  <si>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</si>
  <si>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</si>
  <si>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</si>
  <si>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</si>
  <si>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</si>
  <si>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</si>
  <si>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</si>
  <si>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</si>
  <si>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</si>
  <si>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</si>
  <si>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</si>
  <si>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</si>
  <si>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</si>
  <si>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</si>
  <si>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</si>
  <si>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</si>
  <si>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</si>
  <si>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</si>
  <si>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</si>
  <si>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</si>
  <si>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</si>
  <si>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</si>
  <si>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</si>
  <si>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</si>
  <si>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</si>
  <si>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</si>
  <si>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</si>
  <si>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</si>
  <si>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</si>
  <si>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</si>
  <si>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</si>
  <si>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</si>
  <si>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</si>
  <si>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</si>
  <si>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</si>
  <si>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</si>
  <si>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</si>
  <si>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</si>
  <si>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</si>
  <si>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</si>
  <si>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</si>
  <si>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</si>
  <si>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</si>
  <si>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</si>
  <si>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</si>
  <si>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</si>
  <si>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</si>
  <si>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</si>
  <si>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</si>
  <si>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</si>
  <si>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</si>
  <si>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</si>
  <si>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</si>
  <si>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</si>
  <si>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</si>
  <si>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</si>
  <si>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</si>
  <si>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</si>
  <si>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</si>
  <si>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</si>
  <si>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</si>
  <si>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</si>
  <si>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</si>
  <si>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</si>
  <si>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</si>
  <si>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</si>
  <si>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</si>
  <si>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</si>
  <si>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</si>
  <si>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</si>
  <si>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</si>
  <si>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</si>
  <si>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</si>
  <si>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</si>
  <si>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</si>
  <si>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</si>
  <si>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</si>
  <si>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</si>
  <si>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</si>
  <si>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</si>
  <si>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</si>
  <si>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</si>
  <si>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</si>
  <si>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</si>
  <si>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</si>
  <si>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</si>
  <si>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</si>
  <si>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</si>
  <si>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</si>
  <si>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</si>
  <si>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</si>
  <si>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</si>
  <si>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</si>
  <si>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</si>
  <si>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</si>
  <si>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</si>
  <si>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</si>
  <si>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</si>
  <si>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</si>
  <si>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</si>
  <si>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</si>
  <si>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</si>
  <si>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</si>
  <si>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</si>
  <si>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</si>
  <si>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</si>
  <si>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</si>
  <si>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</si>
  <si>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</si>
  <si>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</si>
  <si>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</si>
  <si>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</si>
  <si>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</si>
  <si>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</si>
  <si>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</si>
  <si>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</si>
  <si>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</si>
  <si>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</si>
  <si>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</si>
  <si>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</si>
  <si>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</si>
  <si>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</si>
  <si>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</si>
  <si>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</si>
  <si>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</si>
  <si>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</si>
  <si>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</si>
  <si>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</si>
  <si>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</si>
  <si>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</si>
  <si>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</si>
  <si>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</si>
  <si>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</si>
  <si>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</si>
  <si>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</si>
  <si>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</si>
  <si>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</si>
  <si>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</si>
  <si>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</si>
  <si>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</si>
  <si>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</si>
  <si>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</si>
  <si>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</si>
  <si>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</si>
  <si>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</si>
  <si>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</si>
  <si>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</si>
  <si>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</si>
  <si>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</si>
  <si>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</si>
  <si>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</si>
  <si>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</si>
  <si>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</si>
  <si>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</si>
  <si>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</si>
  <si>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</si>
  <si>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</si>
  <si>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</si>
  <si>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</si>
  <si>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</si>
  <si>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</si>
  <si>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</si>
  <si>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</si>
  <si>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</si>
  <si>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</si>
  <si>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</si>
  <si>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</si>
  <si>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</si>
  <si>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</si>
  <si>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</si>
  <si>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</si>
  <si>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</si>
  <si>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</si>
  <si>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</si>
  <si>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</si>
  <si>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</si>
  <si>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</si>
  <si>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</si>
  <si>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</si>
  <si>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</si>
  <si>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</si>
  <si>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</si>
  <si>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</si>
  <si>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</si>
  <si>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</si>
  <si>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</si>
  <si>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</si>
  <si>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</si>
  <si>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</si>
  <si>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</si>
  <si>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</si>
  <si>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</si>
  <si>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</si>
  <si>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</si>
  <si>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</si>
  <si>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</si>
  <si>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</si>
  <si>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</si>
  <si>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</si>
  <si>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</si>
  <si>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</si>
  <si>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</si>
  <si>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</si>
  <si>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</si>
  <si>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</si>
  <si>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</si>
  <si>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</si>
  <si>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</si>
  <si>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</si>
  <si>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</si>
  <si>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</si>
  <si>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</si>
  <si>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</si>
  <si>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</si>
  <si>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</si>
  <si>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</si>
  <si>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</si>
  <si>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</si>
  <si>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</si>
  <si>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</si>
  <si>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</si>
  <si>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</si>
  <si>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</si>
  <si>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</si>
  <si>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</si>
  <si>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</si>
  <si>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</si>
  <si>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</si>
  <si>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</si>
  <si>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</si>
  <si>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</si>
  <si>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</si>
  <si>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</si>
  <si>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</si>
  <si>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</si>
  <si>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</si>
  <si>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</si>
  <si>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</si>
  <si>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</si>
  <si>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</si>
  <si>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</si>
  <si>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</si>
  <si>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</si>
  <si>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</si>
  <si>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</si>
  <si>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</si>
  <si>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</si>
  <si>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</si>
  <si>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</si>
  <si>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</si>
  <si>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</si>
  <si>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</si>
  <si>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</si>
  <si>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</si>
  <si>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</si>
  <si>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</si>
  <si>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</si>
  <si>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</si>
  <si>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</si>
  <si>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</si>
  <si>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</si>
  <si>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</si>
  <si>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</si>
  <si>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</si>
  <si>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</si>
  <si>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</si>
  <si>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</si>
  <si>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</si>
  <si>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</si>
  <si>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</si>
  <si>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</si>
  <si>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</si>
  <si>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</si>
  <si>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</si>
  <si>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</si>
  <si>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</si>
  <si>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</si>
  <si>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</si>
  <si>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</si>
  <si>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</si>
  <si>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</si>
  <si>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</si>
  <si>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</si>
  <si>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</si>
  <si>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</si>
  <si>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</si>
  <si>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</si>
  <si>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</si>
  <si>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</si>
  <si>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</si>
  <si>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</si>
  <si>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</si>
  <si>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</si>
  <si>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</si>
  <si>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</si>
  <si>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</si>
  <si>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</si>
  <si>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</si>
  <si>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</si>
  <si>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</si>
  <si>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</si>
  <si>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</si>
  <si>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</si>
  <si>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</si>
  <si>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</si>
  <si>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</si>
  <si>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</si>
  <si>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</si>
  <si>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</si>
  <si>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</si>
  <si>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</si>
  <si>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</si>
  <si>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</si>
  <si>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</si>
  <si>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</si>
  <si>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</si>
  <si>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</si>
  <si>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</si>
  <si>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</si>
  <si>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</si>
  <si>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</si>
  <si>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</si>
  <si>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</si>
  <si>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</si>
  <si>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</si>
  <si>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</si>
  <si>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</si>
  <si>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</si>
  <si>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</si>
  <si>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</si>
  <si>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</si>
  <si>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</si>
  <si>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</si>
  <si>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</si>
  <si>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</si>
  <si>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</si>
  <si>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</si>
  <si>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</si>
  <si>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</si>
  <si>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</si>
  <si>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</si>
  <si>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</si>
  <si>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</si>
  <si>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</si>
  <si>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</si>
  <si>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</si>
  <si>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</si>
  <si>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</si>
  <si>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</si>
  <si>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</si>
  <si>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</si>
  <si>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</si>
  <si>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</si>
  <si>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</si>
  <si>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</si>
  <si>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</si>
  <si>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</si>
  <si>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</si>
  <si>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</si>
  <si>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</si>
  <si>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</si>
  <si>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</si>
  <si>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</si>
  <si>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</si>
  <si>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</si>
  <si>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</si>
  <si>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</si>
  <si>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</si>
  <si>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</si>
  <si>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</si>
  <si>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</si>
  <si>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</si>
  <si>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</si>
  <si>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</si>
  <si>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</si>
  <si>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</si>
  <si>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</si>
  <si>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</si>
  <si>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</si>
  <si>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</si>
  <si>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</si>
  <si>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</si>
  <si>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</si>
  <si>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</si>
  <si>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</si>
  <si>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</si>
  <si>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</si>
  <si>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</si>
  <si>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</si>
  <si>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</si>
  <si>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</si>
  <si>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</si>
  <si>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</si>
  <si>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</si>
  <si>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</si>
  <si>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</si>
  <si>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</si>
  <si>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</si>
  <si>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</si>
  <si>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</si>
  <si>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</si>
  <si>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</si>
  <si>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</si>
  <si>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</si>
  <si>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</si>
  <si>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</si>
  <si>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</si>
  <si>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</si>
  <si>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</si>
  <si>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</si>
  <si>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</si>
  <si>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</si>
  <si>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</si>
  <si>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</si>
  <si>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</si>
  <si>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</si>
  <si>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</si>
  <si>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</si>
  <si>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</si>
  <si>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</si>
  <si>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</si>
  <si>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</si>
  <si>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</si>
  <si>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</si>
  <si>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</si>
  <si>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</si>
  <si>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</si>
  <si>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</si>
  <si>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</si>
  <si>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</si>
  <si>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</si>
  <si>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</si>
  <si>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</si>
  <si>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</si>
  <si>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</si>
  <si>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</si>
  <si>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</si>
  <si>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</si>
  <si>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</si>
  <si>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</si>
  <si>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</si>
  <si>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</si>
  <si>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</si>
  <si>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</si>
  <si>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</si>
  <si>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</si>
  <si>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</si>
  <si>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</si>
  <si>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</si>
  <si>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</si>
  <si>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</si>
  <si>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</si>
  <si>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</si>
  <si>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</si>
  <si>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</si>
  <si>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</si>
  <si>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</si>
  <si>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</si>
  <si>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</si>
  <si>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</si>
  <si>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</si>
  <si>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</si>
  <si>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</si>
  <si>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</si>
  <si>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</si>
  <si>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</si>
  <si>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</si>
  <si>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</si>
  <si>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</si>
  <si>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</si>
  <si>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</si>
  <si>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</si>
  <si>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</si>
  <si>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</si>
  <si>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</si>
  <si>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</si>
  <si>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</si>
  <si>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</si>
  <si>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</si>
  <si>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</si>
  <si>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</si>
  <si>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</si>
  <si>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</si>
  <si>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</si>
  <si>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</si>
  <si>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</si>
  <si>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</si>
  <si>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</si>
  <si>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</si>
  <si>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</si>
  <si>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</si>
  <si>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</si>
  <si>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</si>
  <si>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</si>
  <si>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</si>
  <si>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</si>
  <si>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</si>
  <si>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</si>
  <si>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</si>
  <si>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</si>
  <si>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</si>
  <si>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</si>
  <si>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</si>
  <si>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</si>
  <si>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</si>
  <si>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</si>
  <si>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</si>
  <si>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</si>
  <si>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</si>
  <si>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</si>
  <si>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</si>
  <si>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</si>
  <si>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</si>
  <si>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</si>
  <si>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</si>
  <si>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</si>
  <si>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</si>
  <si>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</si>
  <si>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</si>
  <si>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</si>
  <si>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</si>
  <si>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</si>
  <si>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</si>
  <si>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</si>
  <si>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</si>
  <si>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</si>
  <si>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</si>
  <si>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</si>
  <si>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</si>
  <si>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</si>
  <si>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</si>
  <si>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</si>
  <si>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</si>
  <si>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</si>
  <si>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</si>
  <si>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</si>
  <si>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</si>
  <si>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</si>
  <si>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</si>
  <si>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</si>
  <si>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</si>
  <si>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</si>
  <si>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</si>
  <si>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</si>
  <si>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</si>
  <si>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</si>
  <si>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</si>
  <si>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</si>
  <si>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</si>
  <si>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</si>
  <si>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</si>
  <si>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</si>
  <si>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</si>
  <si>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</si>
  <si>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</si>
  <si>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</si>
  <si>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</si>
  <si>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</si>
  <si>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</si>
  <si>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</si>
  <si>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</si>
  <si>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</si>
  <si>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</si>
  <si>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</si>
  <si>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</si>
  <si>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</si>
  <si>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</si>
  <si>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</si>
  <si>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</si>
  <si>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</si>
  <si>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</si>
  <si>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</si>
  <si>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</si>
  <si>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</si>
  <si>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</si>
  <si>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</si>
  <si>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</si>
  <si>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</si>
  <si>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</si>
  <si>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</si>
  <si>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</si>
  <si>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</si>
  <si>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</si>
  <si>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</si>
  <si>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</si>
  <si>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</si>
  <si>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</si>
  <si>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</si>
  <si>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</si>
  <si>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</si>
  <si>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</si>
  <si>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</si>
  <si>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</si>
  <si>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</si>
  <si>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</si>
  <si>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</si>
  <si>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</si>
  <si>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</si>
  <si>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</si>
  <si>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</si>
  <si>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</si>
  <si>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</si>
  <si>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</si>
  <si>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</si>
  <si>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</si>
  <si>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</si>
  <si>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</si>
  <si>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</si>
  <si>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</si>
  <si>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</si>
  <si>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</si>
  <si>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</si>
  <si>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</si>
  <si>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</si>
  <si>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</si>
  <si>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</si>
  <si>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</si>
  <si>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</si>
  <si>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</si>
  <si>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</si>
  <si>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</si>
  <si>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</si>
  <si>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</si>
  <si>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</si>
  <si>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</si>
  <si>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</si>
  <si>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</si>
  <si>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</si>
  <si>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</si>
  <si>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</si>
  <si>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</si>
  <si>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</si>
  <si>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</si>
  <si>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</si>
  <si>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</si>
  <si>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</si>
  <si>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</si>
  <si>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</si>
  <si>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</si>
  <si>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</si>
  <si>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</si>
  <si>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</si>
  <si>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</si>
  <si>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</si>
  <si>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</si>
  <si>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</si>
  <si>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</si>
  <si>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</si>
  <si>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</si>
  <si>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</si>
  <si>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</si>
  <si>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</si>
  <si>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</si>
  <si>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</si>
  <si>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</si>
  <si>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</si>
  <si>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</si>
  <si>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</si>
  <si>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</si>
  <si>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</si>
  <si>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</si>
  <si>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</si>
  <si>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</si>
  <si>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</si>
  <si>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</si>
  <si>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</si>
  <si>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</si>
  <si>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</si>
  <si>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</si>
  <si>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</si>
  <si>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</si>
  <si>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</si>
  <si>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</si>
  <si>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</si>
  <si>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</si>
  <si>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</si>
  <si>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</si>
  <si>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</si>
  <si>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</si>
  <si>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</si>
  <si>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</si>
  <si>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</si>
  <si>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</si>
  <si>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</si>
  <si>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</si>
  <si>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</si>
  <si>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</si>
  <si>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</si>
  <si>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</si>
  <si>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</si>
  <si>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</si>
  <si>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</si>
  <si>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</si>
  <si>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</si>
  <si>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</si>
  <si>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</si>
  <si>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</si>
  <si>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</si>
  <si>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</si>
  <si>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</si>
  <si>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</si>
  <si>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</si>
  <si>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</si>
  <si>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</si>
  <si>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</si>
  <si>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</si>
  <si>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</si>
  <si>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</si>
  <si>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</si>
  <si>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</si>
  <si>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</si>
  <si>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</si>
  <si>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</si>
  <si>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</si>
  <si>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</si>
  <si>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</si>
  <si>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</si>
  <si>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</si>
  <si>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</si>
  <si>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</si>
  <si>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</si>
  <si>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</si>
  <si>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</si>
  <si>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</si>
  <si>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</si>
  <si>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</si>
  <si>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</si>
  <si>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</si>
  <si>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</si>
  <si>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</si>
  <si>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</si>
  <si>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</si>
  <si>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</si>
  <si>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</si>
  <si>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</si>
  <si>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</si>
  <si>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</si>
  <si>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</si>
  <si>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</si>
  <si>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</si>
  <si>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</si>
  <si>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</si>
  <si>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</si>
  <si>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</si>
  <si>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</si>
  <si>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</si>
  <si>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</si>
  <si>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</si>
  <si>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</si>
  <si>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</si>
  <si>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</si>
  <si>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</si>
  <si>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</si>
  <si>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</si>
  <si>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</si>
  <si>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</si>
  <si>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</si>
  <si>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</si>
  <si>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</si>
  <si>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</si>
  <si>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</si>
  <si>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</si>
  <si>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</si>
  <si>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</si>
  <si>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</si>
  <si>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</si>
  <si>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</si>
  <si>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</si>
  <si>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</si>
  <si>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</si>
  <si>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</si>
  <si>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</si>
  <si>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</si>
  <si>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</si>
  <si>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</si>
  <si>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</si>
  <si>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</si>
  <si>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</si>
  <si>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</si>
  <si>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</si>
  <si>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</si>
  <si>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</si>
  <si>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</si>
  <si>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</si>
  <si>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</si>
  <si>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</si>
  <si>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</si>
  <si>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</si>
  <si>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</si>
  <si>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</si>
  <si>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</si>
  <si>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</si>
  <si>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</si>
  <si>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</si>
  <si>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</si>
  <si>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</si>
  <si>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</si>
  <si>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</si>
  <si>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</si>
  <si>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</si>
  <si>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</si>
  <si>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</si>
  <si>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</si>
  <si>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</si>
  <si>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</si>
  <si>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</si>
  <si>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</si>
  <si>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</si>
  <si>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</si>
  <si>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</si>
  <si>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</si>
  <si>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</si>
  <si>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</si>
  <si>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</si>
  <si>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</si>
  <si>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</si>
  <si>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</si>
  <si>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</si>
  <si>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</si>
  <si>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</si>
  <si>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</si>
  <si>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</si>
  <si>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</si>
  <si>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</si>
  <si>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</si>
  <si>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</si>
  <si>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</si>
  <si>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</si>
  <si>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</si>
  <si>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</si>
  <si>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</si>
  <si>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</si>
  <si>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</si>
  <si>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</si>
  <si>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</si>
  <si>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</si>
  <si>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</si>
  <si>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</si>
  <si>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</si>
  <si>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</si>
  <si>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</si>
  <si>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</si>
  <si>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</si>
  <si>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</si>
  <si>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</si>
  <si>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</si>
  <si>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</si>
  <si>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</si>
  <si>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</si>
  <si>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</si>
  <si>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</si>
  <si>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</si>
  <si>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</si>
  <si>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</si>
  <si>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</si>
  <si>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</si>
  <si>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</si>
  <si>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</si>
  <si>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</si>
  <si>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</si>
  <si>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</si>
  <si>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</si>
  <si>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</si>
  <si>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</si>
  <si>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</si>
  <si>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</si>
  <si>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</si>
  <si>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</si>
  <si>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</si>
  <si>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</si>
  <si>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</si>
  <si>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</si>
  <si>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</si>
  <si>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</si>
  <si>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</si>
  <si>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</si>
  <si>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</si>
  <si>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</si>
  <si>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</si>
  <si>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</si>
  <si>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</si>
  <si>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</si>
  <si>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</si>
  <si>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</si>
  <si>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</si>
  <si>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</si>
  <si>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</si>
  <si>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</si>
  <si>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</si>
  <si>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</si>
  <si>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</si>
  <si>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</si>
  <si>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</si>
  <si>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</si>
  <si>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</si>
  <si>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</si>
  <si>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</si>
  <si>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</si>
  <si>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</si>
  <si>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</si>
  <si>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</si>
  <si>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</si>
  <si>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</si>
  <si>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</si>
  <si>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</si>
  <si>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</si>
  <si>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</si>
  <si>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</si>
  <si>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</si>
  <si>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</si>
  <si>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</si>
  <si>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</si>
  <si>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</si>
  <si>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</si>
  <si>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</si>
  <si>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</si>
  <si>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</si>
  <si>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</si>
  <si>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</si>
  <si>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</si>
  <si>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</si>
  <si>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</si>
  <si>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</si>
  <si>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</si>
  <si>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</si>
  <si>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</si>
  <si>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</si>
  <si>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</si>
  <si>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</si>
  <si>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</si>
  <si>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</si>
  <si>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</si>
  <si>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</si>
  <si>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</si>
  <si>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</si>
  <si>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</si>
  <si>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</si>
  <si>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</si>
  <si>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</si>
  <si>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</si>
  <si>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</si>
  <si>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</si>
  <si>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</si>
  <si>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</si>
  <si>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</si>
  <si>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</si>
  <si>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</si>
  <si>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</si>
  <si>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</si>
  <si>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</si>
  <si>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</si>
  <si>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</si>
  <si>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</si>
  <si>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</si>
  <si>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</si>
  <si>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</si>
  <si>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</si>
  <si>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</si>
  <si>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</si>
  <si>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</si>
  <si>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</si>
  <si>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</si>
  <si>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</si>
  <si>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</si>
  <si>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</si>
  <si>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</si>
  <si>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</si>
  <si>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</si>
  <si>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</si>
  <si>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</si>
  <si>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</si>
  <si>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</si>
  <si>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</si>
  <si>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</si>
  <si>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</si>
  <si>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</si>
  <si>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</si>
  <si>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</si>
  <si>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</si>
  <si>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</si>
  <si>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</si>
  <si>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</si>
  <si>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</si>
  <si>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</si>
  <si>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</si>
  <si>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</si>
  <si>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</si>
  <si>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</si>
  <si>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</si>
  <si>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</si>
  <si>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</si>
  <si>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</si>
  <si>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</si>
  <si>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</si>
  <si>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</si>
  <si>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</si>
  <si>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</si>
  <si>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</si>
  <si>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</si>
  <si>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</si>
  <si>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</si>
  <si>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</si>
  <si>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</si>
  <si>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</si>
  <si>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</si>
  <si>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</si>
  <si>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</si>
  <si>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</si>
  <si>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</si>
  <si>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</si>
  <si>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</si>
  <si>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</si>
  <si>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</si>
  <si>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</si>
  <si>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</si>
  <si>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</si>
  <si>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</si>
  <si>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</si>
  <si>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</si>
  <si>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</si>
  <si>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</si>
  <si>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</si>
  <si>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</si>
  <si>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</si>
  <si>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</si>
  <si>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</si>
  <si>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</si>
  <si>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</si>
  <si>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</si>
  <si>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</si>
  <si>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</si>
  <si>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</si>
  <si>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</si>
  <si>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</si>
  <si>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</si>
  <si>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</si>
  <si>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</si>
  <si>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</si>
  <si>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</si>
  <si>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</si>
  <si>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</si>
  <si>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</si>
  <si>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</si>
  <si>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</si>
  <si>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</si>
  <si>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</si>
  <si>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</si>
  <si>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</si>
  <si>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</si>
  <si>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</si>
  <si>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</si>
  <si>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</si>
  <si>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</si>
  <si>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</si>
  <si>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</si>
  <si>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</si>
  <si>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</si>
  <si>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</si>
  <si>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</si>
  <si>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</si>
  <si>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</si>
  <si>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</si>
  <si>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</si>
  <si>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</si>
  <si>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</si>
  <si>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</si>
  <si>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</si>
  <si>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</si>
  <si>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</si>
  <si>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</si>
  <si>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</si>
  <si>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</si>
  <si>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</si>
  <si>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</si>
  <si>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</si>
  <si>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</si>
  <si>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</si>
  <si>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</si>
  <si>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</si>
  <si>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</si>
  <si>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</si>
  <si>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</si>
  <si>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</si>
  <si>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</si>
  <si>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</si>
  <si>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</si>
  <si>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</si>
  <si>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</si>
  <si>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</si>
  <si>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</si>
  <si>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</si>
  <si>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</si>
  <si>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</si>
  <si>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</si>
  <si>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</si>
  <si>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</si>
  <si>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</si>
  <si>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</si>
  <si>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</si>
  <si>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</si>
  <si>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</si>
  <si>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</si>
  <si>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</si>
  <si>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</si>
  <si>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</si>
  <si>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</si>
  <si>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</si>
  <si>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</si>
  <si>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</si>
  <si>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</si>
  <si>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</si>
  <si>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</si>
  <si>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</si>
  <si>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</si>
  <si>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</si>
  <si>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</si>
  <si>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</si>
  <si>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</si>
  <si>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</si>
  <si>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</si>
  <si>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</si>
  <si>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</si>
  <si>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</si>
  <si>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</si>
  <si>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</si>
  <si>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</si>
  <si>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</si>
  <si>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</si>
  <si>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</si>
  <si>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</si>
  <si>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</si>
  <si>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</si>
  <si>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</si>
  <si>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</si>
  <si>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</si>
  <si>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</si>
  <si>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</si>
  <si>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</si>
  <si>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</si>
  <si>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</si>
  <si>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</si>
  <si>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</si>
  <si>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</si>
  <si>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</si>
  <si>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</si>
  <si>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</si>
  <si>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</si>
  <si>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</si>
  <si>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</si>
  <si>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</si>
  <si>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</si>
  <si>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</si>
  <si>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</si>
  <si>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</si>
  <si>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</si>
  <si>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</si>
  <si>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</si>
  <si>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</si>
  <si>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</si>
  <si>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</si>
  <si>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</si>
  <si>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</si>
  <si>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</si>
  <si>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</si>
  <si>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</si>
  <si>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</si>
  <si>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</si>
  <si>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</si>
  <si>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</si>
  <si>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</si>
  <si>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</si>
  <si>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</si>
  <si>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</si>
  <si>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</si>
  <si>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</si>
  <si>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</si>
  <si>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</si>
  <si>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</si>
  <si>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</si>
  <si>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</si>
  <si>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</si>
  <si>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</si>
  <si>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</si>
  <si>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</si>
  <si>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</si>
  <si>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</si>
  <si>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</si>
  <si>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</si>
  <si>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</si>
  <si>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</si>
  <si>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</si>
  <si>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</si>
  <si>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</si>
  <si>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</si>
  <si>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</si>
  <si>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</si>
  <si>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</si>
  <si>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</si>
  <si>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</si>
  <si>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</si>
  <si>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</si>
  <si>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</si>
  <si>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</si>
  <si>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</si>
  <si>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</si>
  <si>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</si>
  <si>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</si>
  <si>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</si>
  <si>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</si>
  <si>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</si>
  <si>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</si>
  <si>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</si>
  <si>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</si>
  <si>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</si>
  <si>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</si>
  <si>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</si>
  <si>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</si>
  <si>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</si>
  <si>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</si>
  <si>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</si>
  <si>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</si>
  <si>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</si>
  <si>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</si>
  <si>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</si>
  <si>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</si>
  <si>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</si>
  <si>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</si>
  <si>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</si>
  <si>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</si>
  <si>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</si>
  <si>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</si>
  <si>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</si>
  <si>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</si>
  <si>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</si>
  <si>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</si>
  <si>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</si>
  <si>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</si>
  <si>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</si>
  <si>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</si>
  <si>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</si>
  <si>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</si>
  <si>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</si>
  <si>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</si>
  <si>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</si>
  <si>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</si>
  <si>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</si>
  <si>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</si>
  <si>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</si>
  <si>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</si>
  <si>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</si>
  <si>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</si>
  <si>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</si>
  <si>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</si>
  <si>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</si>
  <si>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</si>
  <si>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</si>
  <si>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</si>
  <si>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</si>
  <si>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</si>
  <si>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</si>
  <si>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</si>
  <si>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</si>
  <si>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</si>
  <si>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</si>
  <si>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</si>
  <si>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</si>
  <si>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</si>
  <si>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</si>
  <si>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</si>
  <si>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</si>
  <si>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</si>
  <si>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</si>
  <si>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</si>
  <si>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</si>
  <si>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</si>
  <si>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</si>
  <si>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</si>
  <si>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</si>
  <si>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</si>
  <si>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</si>
  <si>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</si>
  <si>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</si>
  <si>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</si>
  <si>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</si>
  <si>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</si>
  <si>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</si>
  <si>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</si>
  <si>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</si>
  <si>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</si>
  <si>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</si>
  <si>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</si>
  <si>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</si>
  <si>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</si>
  <si>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</si>
  <si>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</si>
  <si>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</si>
  <si>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</si>
  <si>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</si>
  <si>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</si>
  <si>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</si>
  <si>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</si>
  <si>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</si>
  <si>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</si>
  <si>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</si>
  <si>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</si>
  <si>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</si>
  <si>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</si>
  <si>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</si>
  <si>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</si>
  <si>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</si>
  <si>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</si>
  <si>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</si>
  <si>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</si>
  <si>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</si>
  <si>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</si>
  <si>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</si>
  <si>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</si>
  <si>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</si>
  <si>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</si>
  <si>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</si>
  <si>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</si>
  <si>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</si>
  <si>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</si>
  <si>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</si>
  <si>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</si>
  <si>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</si>
  <si>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</si>
  <si>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</si>
  <si>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</si>
  <si>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</si>
  <si>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</si>
  <si>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</si>
  <si>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</si>
  <si>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</si>
  <si>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</si>
  <si>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</si>
  <si>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</si>
  <si>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</si>
  <si>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</si>
  <si>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</si>
  <si>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</si>
  <si>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</si>
  <si>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</si>
  <si>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</si>
  <si>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</si>
  <si>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</si>
  <si>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</si>
  <si>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</si>
  <si>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</si>
  <si>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</si>
  <si>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</si>
  <si>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</si>
  <si>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</si>
  <si>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</si>
  <si>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</si>
  <si>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</si>
  <si>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</si>
  <si>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</si>
  <si>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</si>
  <si>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</si>
  <si>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</si>
  <si>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</si>
  <si>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</si>
  <si>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</si>
  <si>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</si>
  <si>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</si>
  <si>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</si>
  <si>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</si>
  <si>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</si>
  <si>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</si>
  <si>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</si>
  <si>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</si>
  <si>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</si>
  <si>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</si>
  <si>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</si>
  <si>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</si>
  <si>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</si>
  <si>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</si>
  <si>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</si>
  <si>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</si>
  <si>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</si>
  <si>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</si>
  <si>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</si>
  <si>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</si>
  <si>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</si>
  <si>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</si>
  <si>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</si>
  <si>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</si>
  <si>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</si>
  <si>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</si>
  <si>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</si>
  <si>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</si>
  <si>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</si>
  <si>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</si>
  <si>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</si>
  <si>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</si>
  <si>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</si>
  <si>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</si>
  <si>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</si>
  <si>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</si>
  <si>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</si>
  <si>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</si>
  <si>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</si>
  <si>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</si>
  <si>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</si>
  <si>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</si>
  <si>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</si>
  <si>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</si>
  <si>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</si>
  <si>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</si>
  <si>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</si>
  <si>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</si>
  <si>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</si>
  <si>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</si>
  <si>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</si>
  <si>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</si>
  <si>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</si>
  <si>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</si>
  <si>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</si>
  <si>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</si>
  <si>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</si>
  <si>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</si>
  <si>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</si>
  <si>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</si>
  <si>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</si>
  <si>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</si>
  <si>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</si>
  <si>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</si>
  <si>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</si>
  <si>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</si>
  <si>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</si>
  <si>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</si>
  <si>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</si>
  <si>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</si>
  <si>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</si>
  <si>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</si>
  <si>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</si>
  <si>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</si>
  <si>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</si>
  <si>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</si>
  <si>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</si>
  <si>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</si>
  <si>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</si>
  <si>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</si>
  <si>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</si>
  <si>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</si>
  <si>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</si>
  <si>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</si>
  <si>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</si>
  <si>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</si>
  <si>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</si>
  <si>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</si>
  <si>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</si>
  <si>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</si>
  <si>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</si>
  <si>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</si>
  <si>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</si>
  <si>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</si>
  <si>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</si>
  <si>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</si>
  <si>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</si>
  <si>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</si>
  <si>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</si>
  <si>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</si>
  <si>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</si>
  <si>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</si>
  <si>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</si>
  <si>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</si>
  <si>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</si>
  <si>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</si>
  <si>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</si>
  <si>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</si>
  <si>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</si>
  <si>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</si>
  <si>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</si>
  <si>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</si>
  <si>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</si>
  <si>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</si>
  <si>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</si>
  <si>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</si>
  <si>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</si>
  <si>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</si>
  <si>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</si>
  <si>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</si>
  <si>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</si>
  <si>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</si>
  <si>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</si>
  <si>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</si>
  <si>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</si>
  <si>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</si>
  <si>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</si>
  <si>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</si>
  <si>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</si>
  <si>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</si>
  <si>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</si>
  <si>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</si>
  <si>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</si>
  <si>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</si>
  <si>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</si>
  <si>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</si>
  <si>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</si>
  <si>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</si>
  <si>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</si>
  <si>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</si>
  <si>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</si>
  <si>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</si>
  <si>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</si>
  <si>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</si>
  <si>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</si>
  <si>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</si>
  <si>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</si>
  <si>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</si>
  <si>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</si>
  <si>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</si>
  <si>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</si>
  <si>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</si>
  <si>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</si>
  <si>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</si>
  <si>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</si>
  <si>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</si>
  <si>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</si>
  <si>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</si>
  <si>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</si>
  <si>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</si>
  <si>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</si>
  <si>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</si>
  <si>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</si>
  <si>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</si>
  <si>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</si>
  <si>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</si>
  <si>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</si>
  <si>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</si>
  <si>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</si>
  <si>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</si>
  <si>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</si>
  <si>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</si>
  <si>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</si>
  <si>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</si>
  <si>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</si>
  <si>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</si>
  <si>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</si>
  <si>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</si>
  <si>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</si>
  <si>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</si>
  <si>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</si>
  <si>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</si>
  <si>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</si>
  <si>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</si>
  <si>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</si>
  <si>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</si>
  <si>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</si>
  <si>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</si>
  <si>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</si>
  <si>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</si>
  <si>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</si>
  <si>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</si>
  <si>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</si>
  <si>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</si>
  <si>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</si>
  <si>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</si>
  <si>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</si>
  <si>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</si>
  <si>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</si>
  <si>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</si>
  <si>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</si>
  <si>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</si>
  <si>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</si>
  <si>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</si>
  <si>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</si>
  <si>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</si>
  <si>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</si>
  <si>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</si>
  <si>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</si>
  <si>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</si>
  <si>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</si>
  <si>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</si>
  <si>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</si>
  <si>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</si>
  <si>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</si>
  <si>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</si>
  <si>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</si>
  <si>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</si>
  <si>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</si>
  <si>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</si>
  <si>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</si>
  <si>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</si>
  <si>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</si>
  <si>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</si>
  <si>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</si>
  <si>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</si>
  <si>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</si>
  <si>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</si>
  <si>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</si>
  <si>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</si>
  <si>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</si>
  <si>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</si>
  <si>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</si>
  <si>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</si>
  <si>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</si>
  <si>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</si>
  <si>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</si>
  <si>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</si>
  <si>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</si>
  <si>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</si>
  <si>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</si>
  <si>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</si>
  <si>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</si>
  <si>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</si>
  <si>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</si>
  <si>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</si>
  <si>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</si>
  <si>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</si>
  <si>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</si>
  <si>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</si>
  <si>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</si>
  <si>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</si>
  <si>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</si>
  <si>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</si>
  <si>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</si>
  <si>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</si>
  <si>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</si>
  <si>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</si>
  <si>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</si>
  <si>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</si>
  <si>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</si>
  <si>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</si>
  <si>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</si>
  <si>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</si>
  <si>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</si>
  <si>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</si>
  <si>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</si>
  <si>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</si>
  <si>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</si>
  <si>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</si>
  <si>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</si>
  <si>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</si>
  <si>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</si>
  <si>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</si>
  <si>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</si>
  <si>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</si>
  <si>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</si>
  <si>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</si>
  <si>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</si>
  <si>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</si>
  <si>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</si>
  <si>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</si>
  <si>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</si>
  <si>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</si>
  <si>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</si>
  <si>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</si>
  <si>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</si>
  <si>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</si>
  <si>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</si>
  <si>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</si>
  <si>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</si>
  <si>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</si>
  <si>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</si>
  <si>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</si>
  <si>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</si>
  <si>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</si>
  <si>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</si>
  <si>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</si>
  <si>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</si>
  <si>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</si>
  <si>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</si>
  <si>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</si>
  <si>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</si>
  <si>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</si>
  <si>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</si>
  <si>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</si>
  <si>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</si>
  <si>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</si>
  <si>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</si>
  <si>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</si>
  <si>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</si>
  <si>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</si>
  <si>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</si>
  <si>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</si>
  <si>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</si>
  <si>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</si>
  <si>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</si>
  <si>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</si>
  <si>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</si>
  <si>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</si>
  <si>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</si>
  <si>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</si>
  <si>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</si>
  <si>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</si>
  <si>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</si>
  <si>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</si>
  <si>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</si>
  <si>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</si>
  <si>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</si>
  <si>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</si>
  <si>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</si>
  <si>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</si>
  <si>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</si>
  <si>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</si>
  <si>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</si>
  <si>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</si>
  <si>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</si>
  <si>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</si>
  <si>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</si>
  <si>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</si>
  <si>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</si>
  <si>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</si>
  <si>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</si>
  <si>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</si>
  <si>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</si>
  <si>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</si>
  <si>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</si>
  <si>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</si>
  <si>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</si>
  <si>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</si>
  <si>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</si>
  <si>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</si>
  <si>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</si>
  <si>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</si>
  <si>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</si>
  <si>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</si>
  <si>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</si>
  <si>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</si>
  <si>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</si>
  <si>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</si>
  <si>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</si>
  <si>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</si>
  <si>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</si>
  <si>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</si>
  <si>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</si>
  <si>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</si>
  <si>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</si>
  <si>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</si>
  <si>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</si>
  <si>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</si>
  <si>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</si>
  <si>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</si>
  <si>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</si>
  <si>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</si>
  <si>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</si>
  <si>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</si>
  <si>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</si>
  <si>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</si>
  <si>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</si>
  <si>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</si>
  <si>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</si>
  <si>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</si>
  <si>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</si>
  <si>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</si>
  <si>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</si>
  <si>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</si>
  <si>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</si>
  <si>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</si>
  <si>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</si>
  <si>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</si>
  <si>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</si>
  <si>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</si>
  <si>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</si>
  <si>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</si>
  <si>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</si>
  <si>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</si>
  <si>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</si>
  <si>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</si>
  <si>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</si>
  <si>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</si>
  <si>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</si>
  <si>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</si>
  <si>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</si>
  <si>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</si>
  <si>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</si>
  <si>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</si>
  <si>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</si>
  <si>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</si>
  <si>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</si>
  <si>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</si>
  <si>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</si>
  <si>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</si>
  <si>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</si>
  <si>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</si>
  <si>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</si>
  <si>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</si>
  <si>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</si>
  <si>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</si>
  <si>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</si>
  <si>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</si>
  <si>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</si>
  <si>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</si>
  <si>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</si>
  <si>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</si>
  <si>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</si>
  <si>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</si>
  <si>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</si>
  <si>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</si>
  <si>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</si>
  <si>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</si>
  <si>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</si>
  <si>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</si>
  <si>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</si>
  <si>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</si>
  <si>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</si>
  <si>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</si>
  <si>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</si>
  <si>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</si>
  <si>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</si>
  <si>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</si>
  <si>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</si>
  <si>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</si>
  <si>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</si>
  <si>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</si>
  <si>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</si>
  <si>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</si>
  <si>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</si>
  <si>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</si>
  <si>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</si>
  <si>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</si>
  <si>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</si>
  <si>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</si>
  <si>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</si>
  <si>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</si>
  <si>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</si>
  <si>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</si>
  <si>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</si>
  <si>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</si>
  <si>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</si>
  <si>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</si>
  <si>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</si>
  <si>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</si>
  <si>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</si>
  <si>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</si>
  <si>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</si>
  <si>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</si>
  <si>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</si>
  <si>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</si>
  <si>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</si>
  <si>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</si>
  <si>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</si>
  <si>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</si>
  <si>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</si>
  <si>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</si>
  <si>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</si>
  <si>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</si>
  <si>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</si>
  <si>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</si>
  <si>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</si>
  <si>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</si>
  <si>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</si>
  <si>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</si>
  <si>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</si>
  <si>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</si>
  <si>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</si>
  <si>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</si>
  <si>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</si>
  <si>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</si>
  <si>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</si>
  <si>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</si>
  <si>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</si>
  <si>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</si>
  <si>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</si>
  <si>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</si>
  <si>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</si>
  <si>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</si>
  <si>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</si>
  <si>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</si>
  <si>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</si>
  <si>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</si>
  <si>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</si>
  <si>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</si>
  <si>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</si>
  <si>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</si>
  <si>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</si>
  <si>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</si>
  <si>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</si>
  <si>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</si>
  <si>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</si>
  <si>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</si>
  <si>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</si>
  <si>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</si>
  <si>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</si>
  <si>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</si>
  <si>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</si>
  <si>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</si>
  <si>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</si>
  <si>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</si>
  <si>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</si>
  <si>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</si>
  <si>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</si>
  <si>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</si>
  <si>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</si>
  <si>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</si>
  <si>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</si>
  <si>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</si>
  <si>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</si>
  <si>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</si>
  <si>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</si>
  <si>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</si>
  <si>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</si>
  <si>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</si>
  <si>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</si>
  <si>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</si>
  <si>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</si>
  <si>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</si>
  <si>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</si>
  <si>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</si>
  <si>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</si>
  <si>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</si>
  <si>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</si>
  <si>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</si>
  <si>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</si>
  <si>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</si>
  <si>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</si>
  <si>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</si>
  <si>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</si>
  <si>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</si>
  <si>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</si>
  <si>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</si>
  <si>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</si>
  <si>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</si>
  <si>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</si>
  <si>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</si>
  <si>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</si>
  <si>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</si>
  <si>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</si>
  <si>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</si>
  <si>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</si>
  <si>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</si>
  <si>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</si>
  <si>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</si>
  <si>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</si>
  <si>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</si>
  <si>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</si>
  <si>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</si>
  <si>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</si>
  <si>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</si>
  <si>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</si>
  <si>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</si>
  <si>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</si>
  <si>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</si>
  <si>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</si>
  <si>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</si>
  <si>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</si>
  <si>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</si>
  <si>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</si>
  <si>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</si>
  <si>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</si>
  <si>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</si>
  <si>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</si>
  <si>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</si>
  <si>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</si>
  <si>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</si>
  <si>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</si>
  <si>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</si>
  <si>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</si>
  <si>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</si>
  <si>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</si>
  <si>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</si>
  <si>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</si>
  <si>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</si>
  <si>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</si>
  <si>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</si>
  <si>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</si>
  <si>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</si>
  <si>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</si>
  <si>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</si>
  <si>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</si>
  <si>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</si>
  <si>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</si>
  <si>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</si>
  <si>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</si>
  <si>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</si>
  <si>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</si>
  <si>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</si>
  <si>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</si>
  <si>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</si>
  <si>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</si>
  <si>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</si>
  <si>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</si>
  <si>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</si>
  <si>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</si>
  <si>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</si>
  <si>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</si>
  <si>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</si>
  <si>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</si>
  <si>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</si>
  <si>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</si>
  <si>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</si>
  <si>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</si>
  <si>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</si>
  <si>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</si>
  <si>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</si>
  <si>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</si>
  <si>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</si>
  <si>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</si>
  <si>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</si>
  <si>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</si>
  <si>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</si>
  <si>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</si>
  <si>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</si>
  <si>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</si>
  <si>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</si>
  <si>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</si>
  <si>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</si>
  <si>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</si>
  <si>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</si>
  <si>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</si>
  <si>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</si>
  <si>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</si>
  <si>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</si>
  <si>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</si>
  <si>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</si>
  <si>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</si>
  <si>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</si>
  <si>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</si>
  <si>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</si>
  <si>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</si>
  <si>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</si>
  <si>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</si>
  <si>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</si>
  <si>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</si>
  <si>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</si>
  <si>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</si>
  <si>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</si>
  <si>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</si>
  <si>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</si>
  <si>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</si>
  <si>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</si>
  <si>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</si>
  <si>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</si>
  <si>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</si>
  <si>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</si>
  <si>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</si>
  <si>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</si>
  <si>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</si>
  <si>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</si>
  <si>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</si>
  <si>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</si>
  <si>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</si>
  <si>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</si>
  <si>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</si>
  <si>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</si>
  <si>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</si>
  <si>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</si>
  <si>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</si>
  <si>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</si>
  <si>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</si>
  <si>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</si>
  <si>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</si>
  <si>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</si>
  <si>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</si>
  <si>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</si>
  <si>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</si>
  <si>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</si>
  <si>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</si>
  <si>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</si>
  <si>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</si>
  <si>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</si>
  <si>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</si>
  <si>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</si>
  <si>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</si>
  <si>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</si>
  <si>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</si>
  <si>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</si>
  <si>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</si>
  <si>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</si>
  <si>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</si>
  <si>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</si>
  <si>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</si>
  <si>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</si>
  <si>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</si>
  <si>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</si>
  <si>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</si>
  <si>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</si>
  <si>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</si>
  <si>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</si>
  <si>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</si>
  <si>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</si>
  <si>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</si>
  <si>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</si>
  <si>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</si>
  <si>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</si>
  <si>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</si>
  <si>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</si>
  <si>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</si>
  <si>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</si>
  <si>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</si>
  <si>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</si>
  <si>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</si>
  <si>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</si>
  <si>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</si>
  <si>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</si>
  <si>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</si>
  <si>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</si>
  <si>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</si>
  <si>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</si>
  <si>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</si>
  <si>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</si>
  <si>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</si>
  <si>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</si>
  <si>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</si>
  <si>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</si>
  <si>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</si>
  <si>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</si>
  <si>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</si>
  <si>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</si>
  <si>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</si>
  <si>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</si>
  <si>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</si>
  <si>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</si>
  <si>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</si>
  <si>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</si>
  <si>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</si>
  <si>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</si>
  <si>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</si>
  <si>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</si>
  <si>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</si>
  <si>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</si>
  <si>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</si>
  <si>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</si>
  <si>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</si>
  <si>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</si>
  <si>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</si>
  <si>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</si>
  <si>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</si>
  <si>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</si>
  <si>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</si>
  <si>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</si>
  <si>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</si>
  <si>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</si>
  <si>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</si>
  <si>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</si>
  <si>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</si>
  <si>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</si>
  <si>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</si>
  <si>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</si>
  <si>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</si>
  <si>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</si>
  <si>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</si>
  <si>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</si>
  <si>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</si>
  <si>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</si>
  <si>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</si>
  <si>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</si>
  <si>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</si>
  <si>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</si>
  <si>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</si>
  <si>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</si>
  <si>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</si>
  <si>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</si>
  <si>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</si>
  <si>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</si>
  <si>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</si>
  <si>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</si>
  <si>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</si>
  <si>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</si>
  <si>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</si>
  <si>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</si>
  <si>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</si>
  <si>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</si>
  <si>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</si>
  <si>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</si>
  <si>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</si>
  <si>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</si>
  <si>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</si>
  <si>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</si>
  <si>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</si>
  <si>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</si>
  <si>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</si>
  <si>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</si>
  <si>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</si>
  <si>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</si>
  <si>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</si>
  <si>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</si>
  <si>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</si>
  <si>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</si>
  <si>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</si>
  <si>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</si>
  <si>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</si>
  <si>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</si>
  <si>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</si>
  <si>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</si>
  <si>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</si>
  <si>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</si>
  <si>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</si>
  <si>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</si>
  <si>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</si>
  <si>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</si>
  <si>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</si>
  <si>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</si>
  <si>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</si>
  <si>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</si>
  <si>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</si>
  <si>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</si>
  <si>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</si>
  <si>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</si>
  <si>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</si>
  <si>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</si>
  <si>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</si>
  <si>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</si>
  <si>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</si>
  <si>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</si>
  <si>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</si>
  <si>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</si>
  <si>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</si>
  <si>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</si>
  <si>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</si>
  <si>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</si>
  <si>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</si>
  <si>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</si>
  <si>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</si>
  <si>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</si>
  <si>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</si>
  <si>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</si>
  <si>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</si>
  <si>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</si>
  <si>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</si>
  <si>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</si>
  <si>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</si>
  <si>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</si>
  <si>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</si>
  <si>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</si>
  <si>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</si>
  <si>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</si>
  <si>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</si>
  <si>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</si>
  <si>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</si>
  <si>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</si>
  <si>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</si>
  <si>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</si>
  <si>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</si>
  <si>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</si>
  <si>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</si>
  <si>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</si>
  <si>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</si>
  <si>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</si>
  <si>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</si>
  <si>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</si>
  <si>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</si>
  <si>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</si>
  <si>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</si>
  <si>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</si>
  <si>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</si>
  <si>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</si>
  <si>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</si>
  <si>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</si>
  <si>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</si>
  <si>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</si>
  <si>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</si>
  <si>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</si>
  <si>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</si>
  <si>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</si>
  <si>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</si>
  <si>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</si>
  <si>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</si>
  <si>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</si>
  <si>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</si>
  <si>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</si>
  <si>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</si>
  <si>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</si>
  <si>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</si>
  <si>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</si>
  <si>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</si>
  <si>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</si>
  <si>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</si>
  <si>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</si>
  <si>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</si>
  <si>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</si>
  <si>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</si>
  <si>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</si>
  <si>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</si>
  <si>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</si>
  <si>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</si>
  <si>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</si>
  <si>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</si>
  <si>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</si>
  <si>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</si>
  <si>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</si>
  <si>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</si>
  <si>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</si>
  <si>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</si>
  <si>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</si>
  <si>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</si>
  <si>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</si>
  <si>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</si>
  <si>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</si>
  <si>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</si>
  <si>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</si>
  <si>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</si>
  <si>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</si>
  <si>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</si>
  <si>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</si>
  <si>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</si>
  <si>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</si>
  <si>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</si>
  <si>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</si>
  <si>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</si>
  <si>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</si>
  <si>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</si>
  <si>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</si>
  <si>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</si>
  <si>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</si>
  <si>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</si>
  <si>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</si>
  <si>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</si>
  <si>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</si>
  <si>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</si>
  <si>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</si>
  <si>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</si>
  <si>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</si>
  <si>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</si>
  <si>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</si>
  <si>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</si>
  <si>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</si>
  <si>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</si>
  <si>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</si>
  <si>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</si>
  <si>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</si>
  <si>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</si>
  <si>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</si>
  <si>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</si>
  <si>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</si>
  <si>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</si>
  <si>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</si>
  <si>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</si>
  <si>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</si>
  <si>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</si>
  <si>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</si>
  <si>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</si>
  <si>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</si>
  <si>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</si>
  <si>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</si>
  <si>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</si>
  <si>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</si>
  <si>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</si>
  <si>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</si>
  <si>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</si>
  <si>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</si>
  <si>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</si>
  <si>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</si>
  <si>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</si>
  <si>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</si>
  <si>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</si>
  <si>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</si>
  <si>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</si>
  <si>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</si>
  <si>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</si>
  <si>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</si>
  <si>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</si>
  <si>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</si>
  <si>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</si>
  <si>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</si>
  <si>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</si>
  <si>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</si>
  <si>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</si>
  <si>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</si>
  <si>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</si>
  <si>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</si>
  <si>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</si>
  <si>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</si>
  <si>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</si>
  <si>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</si>
  <si>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</si>
  <si>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</si>
  <si>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</si>
  <si>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</si>
  <si>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</si>
  <si>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</si>
  <si>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</si>
  <si>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</si>
  <si>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</si>
  <si>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</si>
  <si>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</si>
  <si>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</si>
  <si>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</si>
  <si>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</si>
  <si>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</si>
  <si>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</si>
  <si>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</si>
  <si>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</si>
  <si>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</si>
  <si>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</si>
  <si>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</si>
  <si>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</si>
  <si>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</si>
  <si>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</si>
  <si>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</si>
  <si>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</si>
  <si>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</si>
  <si>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</si>
  <si>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</si>
  <si>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</si>
  <si>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</si>
  <si>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</si>
  <si>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</si>
  <si>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</si>
  <si>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</si>
  <si>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</si>
  <si>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</si>
  <si>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</si>
  <si>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</si>
  <si>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</si>
  <si>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</si>
  <si>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</si>
  <si>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</si>
  <si>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</si>
  <si>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</si>
  <si>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</si>
  <si>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</si>
  <si>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</si>
  <si>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</si>
  <si>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</si>
  <si>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</si>
  <si>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</si>
  <si>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</si>
  <si>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</si>
  <si>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</si>
  <si>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</si>
  <si>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</si>
  <si>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</si>
  <si>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</si>
  <si>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</si>
  <si>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</si>
  <si>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</si>
  <si>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</si>
  <si>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</si>
  <si>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</si>
  <si>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</si>
  <si>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</si>
  <si>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</si>
  <si>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</si>
  <si>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</si>
  <si>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</si>
  <si>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</si>
  <si>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</si>
  <si>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</si>
  <si>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</si>
  <si>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</si>
  <si>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</si>
  <si>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</si>
  <si>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</si>
  <si>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</si>
  <si>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</si>
  <si>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</si>
  <si>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</si>
  <si>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</si>
  <si>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</si>
  <si>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</si>
  <si>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</si>
  <si>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</si>
  <si>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</si>
  <si>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</si>
  <si>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</si>
  <si>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</si>
  <si>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</si>
  <si>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</si>
  <si>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</si>
  <si>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</si>
  <si>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</si>
  <si>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</si>
  <si>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</si>
  <si>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</si>
  <si>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</si>
  <si>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</si>
  <si>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</si>
  <si>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</si>
  <si>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</si>
  <si>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</si>
  <si>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</si>
  <si>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</si>
  <si>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</si>
  <si>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</si>
  <si>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</si>
  <si>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</si>
  <si>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</si>
  <si>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</si>
  <si>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</si>
  <si>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</si>
  <si>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</si>
  <si>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</si>
  <si>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</si>
  <si>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</si>
  <si>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</si>
  <si>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</si>
  <si>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</si>
  <si>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</si>
  <si>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</si>
  <si>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</si>
  <si>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</si>
  <si>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</si>
  <si>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</si>
  <si>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</si>
  <si>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</si>
  <si>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</si>
  <si>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</si>
  <si>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</si>
  <si>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</si>
  <si>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</si>
  <si>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</si>
  <si>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</si>
  <si>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</si>
  <si>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</si>
  <si>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</si>
  <si>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</si>
  <si>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</si>
  <si>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</si>
  <si>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</si>
  <si>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</si>
  <si>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</si>
  <si>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</si>
  <si>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</si>
  <si>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</si>
  <si>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</si>
  <si>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</si>
  <si>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</si>
  <si>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</si>
  <si>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</si>
  <si>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</si>
  <si>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</si>
  <si>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</si>
  <si>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</si>
  <si>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</si>
  <si>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</si>
  <si>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</si>
  <si>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</si>
  <si>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</si>
  <si>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</si>
  <si>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</si>
  <si>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</si>
  <si>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</si>
  <si>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</si>
  <si>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</si>
  <si>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</si>
  <si>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</si>
  <si>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</si>
  <si>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</si>
  <si>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</si>
  <si>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</si>
  <si>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</si>
  <si>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</si>
  <si>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</si>
  <si>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</si>
  <si>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</si>
  <si>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</si>
  <si>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</si>
  <si>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</si>
  <si>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</si>
  <si>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</si>
  <si>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</si>
  <si>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</si>
  <si>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</si>
  <si>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</si>
  <si>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</si>
  <si>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</si>
  <si>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</si>
  <si>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</si>
  <si>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</si>
  <si>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</si>
  <si>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</si>
  <si>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</si>
  <si>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</si>
  <si>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</si>
  <si>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</si>
  <si>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</si>
  <si>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</si>
  <si>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</si>
  <si>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</si>
  <si>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</si>
  <si>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</si>
  <si>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</si>
  <si>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</si>
  <si>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</si>
  <si>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</si>
  <si>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</si>
  <si>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</si>
  <si>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</si>
  <si>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</si>
  <si>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</si>
  <si>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</si>
  <si>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</si>
  <si>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</si>
  <si>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</si>
  <si>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</si>
  <si>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</si>
  <si>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</si>
  <si>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</si>
  <si>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</si>
  <si>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</si>
  <si>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</si>
  <si>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</si>
  <si>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</si>
  <si>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</si>
  <si>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</si>
  <si>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</si>
  <si>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</si>
  <si>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</si>
  <si>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</si>
  <si>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</si>
  <si>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</si>
  <si>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</si>
  <si>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</si>
  <si>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</si>
  <si>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</si>
  <si>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</si>
  <si>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</si>
  <si>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</si>
  <si>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</si>
  <si>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</si>
  <si>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</si>
  <si>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</si>
  <si>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</si>
  <si>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</si>
  <si>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</si>
  <si>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</si>
  <si>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</si>
  <si>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</si>
  <si>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</si>
  <si>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</si>
  <si>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</si>
  <si>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</si>
  <si>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</si>
  <si>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</si>
  <si>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</si>
  <si>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</si>
  <si>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</si>
  <si>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</si>
  <si>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</si>
  <si>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</si>
  <si>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</si>
  <si>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</si>
  <si>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</si>
  <si>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</si>
  <si>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</si>
  <si>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</si>
  <si>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</si>
  <si>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</si>
  <si>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</si>
  <si>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</si>
  <si>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</si>
  <si>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</si>
  <si>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</si>
  <si>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</si>
  <si>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</si>
  <si>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</si>
  <si>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</si>
  <si>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</si>
  <si>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</si>
  <si>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</si>
  <si>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</si>
  <si>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</si>
  <si>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</si>
  <si>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</si>
  <si>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</si>
  <si>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</si>
  <si>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</si>
  <si>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</si>
  <si>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</si>
  <si>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</si>
  <si>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</si>
  <si>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</si>
  <si>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</si>
  <si>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</si>
  <si>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</si>
  <si>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</si>
  <si>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</si>
  <si>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</si>
  <si>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</si>
  <si>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</si>
  <si>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</si>
  <si>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</si>
  <si>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</si>
  <si>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</si>
  <si>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</si>
  <si>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</si>
  <si>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</si>
  <si>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</si>
  <si>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</si>
  <si>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</si>
  <si>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</si>
  <si>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</si>
  <si>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</si>
  <si>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</si>
  <si>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</si>
  <si>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</si>
  <si>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</si>
  <si>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</si>
  <si>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</si>
  <si>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</si>
  <si>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</si>
  <si>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</si>
  <si>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</si>
  <si>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</si>
  <si>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</si>
  <si>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</si>
  <si>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</si>
  <si>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</si>
  <si>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</si>
  <si>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</si>
  <si>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</si>
  <si>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</si>
  <si>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</si>
  <si>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</si>
  <si>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</si>
  <si>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</si>
  <si>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</si>
  <si>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</si>
  <si>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</si>
  <si>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</si>
  <si>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</si>
  <si>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</si>
  <si>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</si>
  <si>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</si>
  <si>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</si>
  <si>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</si>
  <si>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</si>
  <si>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</si>
  <si>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</si>
  <si>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</si>
  <si>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</si>
  <si>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</si>
  <si>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</si>
  <si>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</si>
  <si>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</si>
  <si>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</si>
  <si>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</si>
  <si>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</si>
  <si>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</si>
  <si>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</si>
  <si>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</si>
  <si>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</si>
  <si>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</si>
  <si>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</si>
  <si>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</si>
  <si>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</si>
  <si>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</si>
  <si>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</si>
  <si>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</si>
  <si>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</si>
  <si>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</si>
  <si>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</si>
  <si>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</si>
  <si>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</si>
  <si>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</si>
  <si>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</si>
  <si>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</si>
  <si>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</si>
  <si>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</si>
  <si>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</si>
  <si>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</si>
  <si>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</si>
  <si>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</si>
  <si>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</si>
  <si>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</si>
  <si>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</si>
  <si>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</si>
  <si>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</si>
  <si>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</si>
  <si>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</si>
  <si>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</si>
  <si>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</si>
  <si>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</si>
  <si>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</si>
  <si>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</si>
  <si>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</si>
  <si>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</si>
  <si>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</si>
  <si>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</si>
  <si>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</si>
  <si>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</si>
  <si>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</si>
  <si>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</si>
  <si>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</si>
  <si>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</si>
  <si>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</si>
  <si>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</si>
  <si>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</si>
  <si>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</si>
  <si>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</si>
  <si>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</si>
  <si>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</si>
  <si>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</si>
  <si>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</si>
  <si>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</si>
  <si>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</si>
  <si>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</si>
  <si>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</si>
  <si>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</si>
  <si>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</si>
  <si>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</si>
  <si>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</si>
  <si>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</si>
  <si>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</si>
  <si>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</si>
  <si>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</si>
  <si>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</si>
  <si>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</si>
  <si>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</si>
  <si>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</si>
  <si>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</si>
  <si>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</si>
  <si>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</si>
  <si>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</si>
  <si>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</si>
  <si>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</si>
  <si>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</si>
  <si>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</si>
  <si>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</si>
  <si>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</si>
  <si>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</si>
  <si>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</si>
  <si>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</si>
  <si>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</si>
  <si>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</si>
  <si>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</si>
  <si>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</si>
  <si>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</si>
  <si>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</si>
  <si>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</si>
  <si>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</si>
  <si>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</si>
  <si>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</si>
  <si>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</si>
  <si>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</si>
  <si>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</si>
  <si>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</si>
  <si>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</si>
  <si>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</si>
  <si>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</si>
  <si>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</si>
  <si>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</si>
  <si>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</si>
  <si>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</si>
  <si>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</si>
  <si>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</si>
  <si>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</si>
  <si>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</si>
  <si>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</si>
  <si>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</si>
  <si>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</si>
  <si>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</si>
  <si>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</si>
  <si>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</si>
  <si>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</si>
  <si>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</si>
  <si>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</si>
  <si>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</si>
  <si>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</si>
  <si>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</si>
  <si>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</si>
  <si>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</si>
  <si>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</si>
  <si>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</si>
  <si>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</si>
  <si>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</si>
  <si>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</si>
  <si>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</si>
  <si>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</si>
  <si>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</si>
  <si>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</si>
  <si>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</si>
  <si>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</si>
  <si>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</si>
  <si>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</si>
  <si>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</si>
  <si>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</si>
  <si>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</si>
  <si>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</si>
  <si>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</si>
  <si>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</si>
  <si>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</si>
  <si>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</si>
  <si>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</si>
  <si>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</si>
  <si>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</si>
  <si>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</si>
  <si>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</si>
  <si>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</si>
  <si>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</si>
  <si>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</si>
  <si>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</si>
  <si>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</si>
  <si>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</si>
  <si>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</si>
  <si>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</si>
  <si>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</si>
  <si>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</si>
  <si>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</si>
  <si>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</si>
  <si>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</si>
  <si>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</si>
  <si>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</si>
  <si>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</si>
  <si>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</si>
  <si>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</si>
  <si>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</si>
  <si>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</si>
  <si>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</si>
  <si>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</si>
  <si>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</si>
  <si>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</si>
  <si>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</si>
  <si>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</si>
  <si>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</si>
  <si>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</si>
  <si>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</si>
  <si>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</si>
  <si>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</si>
  <si>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</si>
  <si>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</si>
  <si>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</si>
  <si>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</si>
  <si>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</si>
  <si>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</si>
  <si>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</si>
  <si>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</si>
  <si>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</si>
  <si>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</si>
  <si>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</si>
  <si>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</si>
  <si>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</si>
  <si>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</si>
  <si>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</si>
  <si>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</si>
  <si>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</si>
  <si>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</si>
  <si>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</si>
  <si>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</si>
  <si>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</si>
  <si>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</si>
  <si>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</si>
  <si>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</si>
  <si>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</si>
  <si>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</si>
  <si>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</si>
  <si>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</si>
  <si>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</si>
  <si>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</si>
  <si>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</si>
  <si>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</si>
  <si>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</si>
  <si>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</si>
  <si>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</si>
  <si>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</si>
  <si>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</si>
  <si>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</si>
  <si>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</si>
  <si>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</si>
  <si>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</si>
  <si>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</si>
  <si>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</si>
  <si>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</si>
  <si>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</si>
  <si>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</si>
  <si>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</si>
  <si>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</si>
  <si>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</si>
  <si>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</si>
  <si>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</si>
  <si>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</si>
  <si>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</si>
  <si>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</si>
  <si>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</si>
  <si>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</si>
  <si>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</si>
  <si>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</si>
  <si>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</si>
  <si>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</si>
  <si>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</si>
  <si>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</si>
  <si>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</si>
  <si>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</si>
  <si>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</si>
  <si>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</si>
  <si>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</si>
  <si>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</si>
  <si>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</si>
  <si>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</si>
  <si>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</si>
  <si>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</si>
  <si>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</si>
  <si>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</si>
  <si>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</si>
  <si>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</si>
  <si>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</si>
  <si>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</si>
  <si>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</si>
  <si>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</si>
  <si>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</si>
  <si>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</si>
  <si>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</si>
  <si>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</si>
  <si>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</si>
  <si>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</si>
  <si>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</si>
  <si>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</si>
  <si>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</si>
  <si>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</si>
  <si>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</si>
  <si>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</si>
  <si>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</si>
  <si>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</si>
  <si>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</si>
  <si>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</si>
  <si>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</si>
  <si>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</si>
  <si>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</si>
  <si>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</si>
  <si>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</si>
  <si>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</si>
  <si>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</si>
  <si>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</si>
  <si>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</si>
  <si>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</si>
  <si>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</si>
  <si>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</si>
  <si>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</si>
  <si>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</si>
  <si>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</si>
  <si>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</si>
  <si>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</si>
  <si>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</si>
  <si>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</si>
  <si>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</si>
  <si>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</si>
  <si>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</si>
  <si>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</si>
  <si>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</si>
  <si>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</si>
  <si>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</si>
  <si>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</si>
  <si>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</si>
  <si>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</si>
  <si>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</si>
  <si>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</si>
  <si>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</si>
  <si>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</si>
  <si>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</si>
  <si>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</si>
  <si>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</si>
  <si>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</si>
  <si>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</si>
  <si>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</si>
  <si>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</si>
  <si>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</si>
  <si>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</si>
  <si>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</si>
  <si>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</si>
  <si>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</si>
  <si>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</si>
  <si>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</si>
  <si>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</si>
  <si>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</si>
  <si>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</si>
  <si>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</si>
  <si>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</si>
  <si>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</si>
  <si>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</si>
  <si>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</si>
  <si>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</si>
  <si>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</si>
  <si>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</si>
  <si>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</si>
  <si>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</si>
  <si>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</si>
  <si>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</si>
  <si>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</si>
  <si>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</si>
  <si>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</si>
  <si>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</si>
  <si>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</si>
  <si>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</si>
  <si>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</si>
  <si>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</si>
  <si>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</si>
  <si>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</si>
  <si>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</si>
  <si>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</si>
  <si>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</si>
  <si>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</si>
  <si>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</si>
  <si>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</si>
  <si>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</si>
  <si>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</si>
  <si>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</si>
  <si>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</si>
  <si>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</si>
  <si>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</si>
  <si>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</si>
  <si>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</si>
  <si>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</si>
  <si>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</si>
  <si>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</si>
  <si>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</si>
  <si>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</si>
  <si>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</si>
  <si>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</si>
  <si>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</si>
  <si>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</si>
  <si>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</si>
  <si>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</si>
  <si>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</si>
  <si>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</si>
  <si>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</si>
  <si>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</si>
  <si>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</si>
  <si>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</si>
  <si>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</si>
  <si>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</si>
  <si>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</si>
  <si>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</si>
  <si>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</si>
  <si>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</si>
  <si>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</si>
  <si>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</si>
  <si>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</si>
  <si>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</si>
  <si>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</si>
  <si>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</si>
  <si>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</si>
  <si>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</si>
  <si>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</si>
  <si>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</si>
  <si>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</si>
  <si>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</si>
  <si>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</si>
  <si>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</si>
  <si>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</si>
  <si>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</si>
  <si>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</si>
  <si>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</si>
  <si>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</si>
  <si>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</si>
  <si>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</si>
  <si>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</si>
  <si>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</si>
  <si>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</si>
  <si>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</si>
  <si>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</si>
  <si>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</si>
  <si>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</si>
  <si>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</si>
  <si>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</si>
  <si>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</si>
  <si>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</si>
  <si>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</si>
  <si>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</si>
  <si>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</si>
  <si>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</si>
  <si>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</si>
  <si>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</si>
  <si>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</si>
  <si>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</si>
  <si>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</si>
  <si>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</si>
  <si>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</si>
  <si>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</si>
  <si>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</si>
  <si>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</si>
  <si>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</si>
  <si>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</si>
  <si>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</si>
  <si>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</si>
  <si>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</si>
  <si>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</si>
  <si>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</si>
  <si>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</si>
  <si>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</si>
  <si>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</si>
  <si>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</si>
  <si>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</si>
  <si>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</si>
  <si>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</si>
  <si>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</si>
  <si>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</si>
  <si>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</si>
  <si>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</si>
  <si>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</si>
  <si>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</si>
  <si>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</si>
  <si>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</si>
  <si>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</si>
  <si>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</si>
  <si>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</si>
  <si>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</si>
  <si>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</si>
  <si>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</si>
  <si>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</si>
  <si>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</si>
  <si>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</si>
  <si>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</si>
  <si>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</si>
  <si>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</si>
  <si>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</si>
  <si>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</si>
  <si>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</si>
  <si>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</si>
  <si>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</si>
  <si>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</si>
  <si>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</si>
  <si>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</si>
  <si>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</si>
  <si>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</si>
  <si>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</si>
  <si>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</si>
  <si>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</si>
  <si>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</si>
  <si>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</si>
  <si>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</si>
  <si>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</si>
  <si>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</si>
  <si>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</si>
  <si>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</si>
  <si>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</si>
  <si>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</si>
  <si>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</si>
  <si>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</si>
  <si>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</si>
  <si>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</si>
  <si>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</si>
  <si>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</si>
  <si>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</si>
  <si>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</si>
  <si>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</si>
  <si>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</si>
  <si>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</si>
  <si>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</si>
  <si>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</si>
  <si>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</si>
  <si>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</si>
  <si>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</si>
  <si>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</si>
  <si>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</si>
  <si>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</si>
  <si>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</si>
  <si>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</si>
  <si>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</si>
  <si>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</si>
  <si>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</si>
  <si>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</si>
  <si>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</si>
  <si>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</si>
  <si>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</si>
  <si>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</si>
  <si>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</si>
  <si>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</si>
  <si>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</si>
  <si>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</si>
  <si>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</si>
  <si>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</si>
  <si>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</si>
  <si>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</si>
  <si>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</si>
  <si>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</si>
  <si>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</si>
  <si>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</si>
  <si>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</si>
  <si>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</si>
  <si>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</si>
  <si>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</si>
  <si>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</si>
  <si>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</si>
  <si>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</si>
  <si>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</si>
  <si>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</si>
  <si>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</si>
  <si>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</si>
  <si>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</si>
  <si>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</si>
  <si>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</si>
  <si>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</si>
  <si>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</si>
  <si>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</si>
  <si>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</si>
  <si>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</si>
  <si>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</si>
  <si>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</si>
  <si>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</si>
  <si>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</si>
  <si>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</si>
  <si>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</si>
  <si>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</si>
  <si>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</si>
  <si>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</si>
  <si>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</si>
  <si>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</si>
  <si>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</si>
  <si>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</si>
  <si>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</si>
  <si>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</si>
  <si>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</si>
  <si>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</si>
  <si>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</si>
  <si>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</si>
  <si>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</si>
  <si>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</si>
  <si>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</si>
  <si>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</si>
  <si>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</si>
  <si>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</si>
  <si>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</si>
  <si>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</si>
  <si>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</si>
  <si>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</si>
  <si>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</si>
  <si>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</si>
  <si>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</si>
  <si>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</si>
  <si>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</si>
  <si>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</si>
  <si>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</si>
  <si>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</si>
  <si>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</si>
  <si>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</si>
  <si>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</si>
  <si>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</si>
  <si>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</si>
  <si>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</si>
  <si>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</si>
  <si>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</si>
  <si>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</si>
  <si>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</si>
  <si>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</si>
  <si>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</si>
  <si>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</si>
  <si>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</si>
  <si>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</si>
  <si>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</si>
  <si>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</si>
  <si>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</si>
  <si>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</si>
  <si>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</si>
  <si>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</si>
  <si>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</si>
  <si>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</si>
  <si>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</si>
  <si>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</si>
  <si>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</si>
  <si>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</si>
  <si>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</si>
  <si>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</si>
  <si>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</si>
  <si>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</si>
  <si>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</si>
  <si>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</si>
  <si>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</si>
  <si>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</si>
  <si>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</si>
  <si>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</si>
  <si>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</si>
  <si>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</si>
  <si>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</si>
  <si>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</si>
  <si>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</si>
  <si>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</si>
  <si>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</si>
  <si>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</si>
  <si>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</si>
  <si>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</si>
  <si>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</si>
  <si>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</si>
  <si>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</si>
  <si>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</si>
  <si>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</si>
  <si>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</si>
  <si>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</si>
  <si>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</si>
  <si>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</si>
  <si>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</si>
  <si>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</si>
  <si>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</si>
  <si>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</si>
  <si>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</si>
  <si>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</si>
  <si>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</si>
  <si>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</si>
  <si>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</si>
  <si>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</si>
  <si>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</si>
  <si>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</si>
  <si>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</si>
  <si>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</si>
  <si>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</si>
  <si>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</si>
  <si>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</si>
  <si>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</si>
  <si>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</si>
  <si>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</si>
  <si>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</si>
  <si>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</si>
  <si>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</si>
  <si>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</si>
  <si>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</si>
  <si>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</si>
  <si>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</si>
  <si>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</si>
  <si>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</si>
  <si>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</si>
  <si>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</si>
  <si>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</si>
  <si>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</si>
  <si>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</si>
  <si>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</si>
  <si>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</si>
  <si>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</si>
  <si>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</si>
  <si>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</si>
  <si>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</si>
  <si>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</si>
  <si>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</si>
  <si>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</si>
  <si>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</si>
  <si>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</si>
  <si>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</si>
  <si>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</si>
  <si>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</si>
  <si>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</si>
  <si>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</si>
  <si>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</si>
  <si>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</si>
  <si>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</si>
  <si>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</si>
  <si>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</si>
  <si>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</si>
  <si>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</si>
  <si>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</si>
  <si>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</si>
  <si>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</si>
  <si>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</si>
  <si>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</si>
  <si>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</si>
  <si>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</si>
  <si>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</si>
  <si>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</si>
  <si>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</si>
  <si>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</si>
  <si>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</si>
  <si>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</si>
  <si>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</si>
  <si>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</si>
  <si>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</si>
  <si>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</si>
  <si>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</si>
  <si>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</si>
  <si>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</si>
  <si>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</si>
  <si>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</si>
  <si>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</si>
  <si>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</si>
  <si>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</si>
  <si>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</si>
  <si>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</si>
  <si>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</si>
  <si>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</si>
  <si>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</si>
  <si>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</si>
  <si>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</si>
  <si>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</si>
  <si>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</si>
  <si>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</si>
  <si>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</si>
  <si>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</si>
  <si>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</si>
  <si>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</si>
  <si>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</si>
  <si>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</si>
  <si>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</si>
  <si>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</si>
  <si>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</si>
  <si>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</si>
  <si>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</si>
  <si>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</si>
  <si>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</si>
  <si>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</si>
  <si>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</si>
  <si>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</si>
  <si>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</si>
  <si>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</si>
  <si>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</si>
  <si>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</si>
  <si>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</si>
  <si>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</si>
  <si>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</si>
  <si>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</si>
  <si>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</si>
  <si>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</si>
  <si>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</si>
  <si>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</si>
  <si>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</si>
  <si>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</si>
  <si>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</si>
  <si>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</si>
  <si>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</si>
  <si>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</si>
  <si>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</si>
  <si>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</si>
  <si>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</si>
  <si>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</si>
  <si>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</si>
  <si>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</si>
  <si>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</si>
  <si>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</si>
  <si>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</si>
  <si>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</si>
  <si>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</si>
  <si>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</si>
  <si>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</si>
  <si>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</si>
  <si>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</si>
  <si>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</si>
  <si>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</si>
  <si>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</si>
  <si>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</si>
  <si>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</si>
  <si>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</si>
  <si>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</si>
  <si>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</si>
  <si>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</si>
  <si>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</si>
  <si>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</si>
  <si>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</si>
  <si>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</si>
  <si>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</si>
  <si>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</si>
  <si>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</si>
  <si>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</si>
  <si>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</si>
  <si>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</si>
  <si>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</si>
  <si>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</si>
  <si>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</si>
  <si>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</si>
  <si>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</si>
  <si>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</si>
  <si>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</si>
  <si>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</si>
  <si>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</si>
  <si>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</si>
  <si>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</si>
  <si>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</si>
  <si>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</si>
  <si>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</si>
  <si>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</si>
  <si>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</si>
  <si>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</si>
  <si>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</si>
  <si>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</si>
  <si>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</si>
  <si>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</si>
  <si>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</si>
  <si>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</si>
  <si>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</si>
  <si>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</si>
  <si>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</si>
  <si>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</si>
  <si>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</si>
  <si>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</si>
  <si>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</si>
  <si>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</si>
  <si>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</si>
  <si>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</si>
  <si>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</si>
  <si>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</si>
  <si>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</si>
  <si>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</si>
  <si>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</si>
  <si>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</si>
  <si>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</si>
  <si>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</si>
  <si>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</si>
  <si>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</si>
  <si>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</si>
  <si>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</si>
  <si>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</si>
  <si>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</si>
  <si>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</si>
  <si>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</si>
  <si>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</si>
  <si>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</si>
  <si>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</si>
  <si>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</si>
  <si>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</si>
  <si>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</si>
  <si>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</si>
  <si>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</si>
  <si>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</si>
  <si>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</si>
  <si>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</si>
  <si>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</si>
  <si>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</si>
  <si>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</si>
  <si>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</si>
  <si>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</si>
  <si>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</si>
  <si>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</si>
  <si>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</si>
  <si>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</si>
  <si>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</si>
  <si>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</si>
  <si>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</si>
  <si>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</si>
  <si>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</si>
  <si>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</si>
  <si>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</si>
  <si>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</si>
  <si>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</si>
  <si>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</si>
  <si>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</si>
  <si>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</si>
  <si>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</si>
  <si>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</si>
  <si>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</si>
  <si>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</si>
  <si>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</si>
  <si>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</si>
  <si>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</si>
  <si>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</si>
  <si>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</si>
  <si>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</si>
  <si>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</si>
  <si>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</si>
  <si>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</si>
  <si>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</si>
  <si>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</si>
  <si>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</si>
  <si>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</si>
  <si>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</si>
  <si>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</si>
  <si>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</si>
  <si>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</si>
  <si>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</si>
  <si>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</si>
  <si>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</si>
  <si>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</si>
  <si>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</si>
  <si>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</si>
  <si>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</si>
  <si>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</si>
  <si>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</si>
  <si>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</si>
  <si>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</si>
  <si>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</si>
  <si>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</si>
  <si>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</si>
  <si>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</si>
  <si>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</si>
  <si>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</si>
  <si>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</si>
  <si>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</si>
  <si>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</si>
  <si>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</si>
  <si>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</si>
  <si>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</si>
  <si>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</si>
  <si>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</si>
  <si>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</si>
  <si>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</si>
  <si>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</si>
  <si>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</si>
  <si>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</si>
  <si>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</si>
  <si>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</si>
  <si>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</si>
  <si>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</si>
  <si>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</si>
  <si>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</si>
  <si>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</si>
  <si>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</si>
  <si>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</si>
  <si>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</si>
  <si>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</si>
  <si>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</si>
  <si>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</si>
  <si>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</si>
  <si>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</si>
  <si>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</si>
  <si>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</si>
  <si>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</si>
  <si>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</si>
  <si>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</si>
  <si>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</si>
  <si>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</si>
  <si>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</si>
  <si>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</si>
  <si>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</si>
  <si>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</si>
  <si>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</si>
  <si>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</si>
  <si>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</si>
  <si>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</si>
  <si>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</si>
  <si>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</si>
  <si>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</si>
  <si>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</si>
  <si>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</si>
  <si>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</si>
  <si>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</si>
  <si>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</si>
  <si>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</si>
  <si>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</si>
  <si>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</si>
  <si>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</si>
  <si>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</si>
  <si>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</si>
  <si>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</si>
  <si>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</si>
  <si>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</si>
  <si>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</si>
  <si>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</si>
  <si>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</si>
  <si>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</si>
  <si>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</si>
  <si>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</si>
  <si>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</si>
  <si>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</si>
  <si>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</si>
  <si>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</si>
  <si>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</si>
  <si>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</si>
  <si>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</si>
  <si>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</si>
  <si>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</si>
  <si>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</si>
  <si>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</si>
  <si>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</si>
  <si>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</si>
  <si>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</si>
  <si>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</si>
  <si>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</si>
  <si>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</si>
  <si>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</si>
  <si>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</si>
  <si>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</si>
  <si>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</si>
  <si>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</si>
  <si>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</si>
  <si>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</si>
  <si>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</si>
  <si>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</si>
  <si>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</si>
  <si>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</si>
  <si>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</si>
  <si>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</si>
  <si>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</si>
  <si>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</si>
  <si>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</si>
  <si>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</si>
  <si>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</si>
  <si>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</si>
  <si>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</si>
  <si>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</si>
  <si>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</si>
  <si>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</si>
  <si>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</si>
  <si>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</si>
  <si>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</si>
  <si>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</si>
  <si>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</si>
  <si>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</si>
  <si>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</si>
  <si>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</si>
  <si>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</si>
  <si>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</si>
  <si>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</si>
  <si>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</si>
  <si>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</si>
  <si>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</si>
  <si>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</si>
  <si>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</si>
  <si>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</si>
  <si>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</si>
  <si>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</si>
  <si>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</si>
  <si>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</si>
  <si>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</si>
  <si>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</si>
  <si>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</si>
  <si>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</si>
  <si>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</si>
  <si>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</si>
  <si>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</si>
  <si>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</si>
  <si>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</si>
  <si>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</si>
  <si>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</si>
  <si>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</si>
  <si>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</si>
  <si>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</si>
  <si>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</si>
  <si>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</si>
  <si>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</si>
  <si>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</si>
  <si>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</si>
  <si>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</si>
  <si>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</si>
  <si>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</si>
  <si>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</si>
  <si>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</si>
  <si>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</si>
  <si>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</si>
  <si>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</si>
  <si>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</si>
  <si>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</si>
  <si>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</si>
  <si>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</si>
  <si>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</si>
  <si>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</si>
  <si>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</si>
  <si>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</si>
  <si>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</si>
  <si>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</si>
  <si>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</si>
  <si>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</si>
  <si>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</si>
  <si>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</si>
  <si>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</si>
  <si>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</si>
  <si>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</si>
  <si>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</si>
  <si>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</si>
  <si>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</si>
  <si>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</si>
  <si>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</si>
  <si>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</si>
  <si>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</si>
  <si>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</si>
  <si>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</si>
  <si>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</si>
  <si>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</si>
  <si>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</si>
  <si>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</si>
  <si>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</si>
  <si>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</si>
  <si>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</si>
  <si>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</si>
  <si>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</si>
  <si>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</si>
  <si>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</si>
  <si>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</si>
  <si>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</si>
  <si>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</si>
  <si>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</si>
  <si>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</si>
  <si>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</si>
  <si>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</si>
  <si>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</si>
  <si>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</si>
  <si>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</si>
  <si>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</si>
  <si>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</si>
  <si>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</si>
  <si>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</si>
  <si>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</si>
  <si>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</si>
  <si>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</si>
  <si>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</si>
  <si>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</si>
  <si>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</si>
  <si>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</si>
  <si>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</si>
  <si>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</si>
  <si>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</si>
  <si>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</si>
  <si>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</si>
  <si>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</si>
  <si>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</si>
  <si>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</si>
  <si>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</si>
  <si>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</si>
  <si>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</si>
  <si>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</si>
  <si>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</si>
  <si>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</si>
  <si>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</si>
  <si>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</si>
  <si>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</si>
  <si>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</si>
  <si>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</si>
  <si>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</si>
  <si>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</si>
  <si>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</si>
  <si>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</si>
  <si>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</si>
  <si>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</si>
  <si>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</si>
  <si>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</si>
  <si>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</si>
  <si>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</si>
  <si>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</si>
  <si>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</si>
  <si>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</si>
  <si>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</si>
  <si>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</si>
  <si>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</si>
  <si>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</si>
  <si>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</si>
  <si>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</si>
  <si>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</si>
  <si>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</si>
  <si>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</si>
  <si>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</si>
  <si>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</si>
  <si>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</si>
  <si>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</si>
  <si>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</si>
  <si>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</si>
  <si>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</si>
  <si>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</si>
  <si>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</si>
  <si>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</si>
  <si>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</si>
  <si>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</si>
  <si>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</si>
  <si>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</si>
  <si>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</si>
  <si>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</si>
  <si>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</si>
  <si>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</si>
  <si>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</si>
  <si>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</si>
  <si>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</si>
  <si>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</si>
  <si>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</si>
  <si>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</si>
  <si>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</si>
  <si>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</si>
  <si>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</si>
  <si>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</si>
  <si>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</si>
  <si>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</si>
  <si>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</si>
  <si>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</si>
  <si>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</si>
  <si>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</si>
  <si>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</si>
  <si>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</si>
  <si>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</si>
  <si>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</si>
  <si>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</si>
  <si>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</si>
  <si>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</si>
  <si>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</si>
  <si>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</si>
  <si>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</si>
  <si>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</si>
  <si>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</si>
  <si>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</si>
  <si>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</si>
  <si>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</si>
  <si>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</si>
  <si>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</si>
  <si>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</si>
  <si>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</si>
  <si>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</si>
  <si>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</si>
  <si>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</si>
  <si>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</si>
  <si>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</si>
  <si>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</si>
  <si>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</si>
  <si>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</si>
  <si>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</si>
  <si>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</si>
  <si>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</si>
  <si>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</si>
  <si>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</si>
  <si>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</si>
  <si>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</si>
  <si>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</si>
  <si>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</si>
  <si>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</si>
  <si>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</si>
  <si>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</si>
  <si>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</si>
  <si>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</si>
  <si>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</si>
  <si>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</si>
  <si>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</si>
  <si>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</si>
  <si>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</si>
  <si>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</si>
  <si>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</si>
  <si>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</si>
  <si>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</si>
  <si>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</si>
  <si>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</si>
  <si>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</si>
  <si>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</si>
  <si>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</si>
  <si>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</si>
  <si>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</si>
  <si>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</si>
  <si>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</si>
  <si>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</si>
  <si>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</si>
  <si>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</si>
  <si>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</si>
  <si>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</si>
  <si>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</si>
  <si>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</si>
  <si>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</si>
  <si>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</si>
  <si>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</si>
  <si>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</si>
  <si>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</si>
  <si>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</si>
  <si>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</si>
  <si>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</si>
  <si>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</si>
  <si>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</si>
  <si>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</si>
  <si>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</si>
  <si>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</si>
  <si>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</si>
  <si>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</si>
  <si>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</si>
  <si>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</si>
  <si>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</si>
  <si>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</si>
  <si>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</si>
  <si>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</si>
  <si>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</si>
  <si>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</si>
  <si>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</si>
  <si>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</si>
  <si>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</si>
  <si>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</si>
  <si>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</si>
  <si>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</si>
  <si>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</si>
  <si>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</si>
  <si>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</si>
  <si>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</si>
  <si>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</si>
  <si>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</si>
  <si>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</si>
  <si>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</si>
  <si>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</si>
  <si>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</si>
  <si>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</si>
  <si>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</si>
  <si>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</si>
  <si>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</si>
  <si>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</si>
  <si>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</si>
  <si>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</si>
  <si>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</si>
  <si>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</si>
  <si>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</si>
  <si>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</si>
  <si>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</si>
  <si>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</si>
  <si>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</si>
  <si>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</si>
  <si>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</si>
  <si>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</si>
  <si>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</si>
  <si>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</si>
  <si>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</si>
  <si>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</si>
  <si>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</si>
  <si>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</si>
  <si>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</si>
  <si>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</si>
  <si>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</si>
  <si>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</si>
  <si>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</si>
  <si>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</si>
  <si>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</si>
  <si>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</si>
  <si>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</si>
  <si>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</si>
  <si>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</si>
  <si>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</si>
  <si>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</si>
  <si>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</si>
  <si>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</si>
  <si>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</si>
  <si>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</si>
  <si>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</si>
  <si>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</si>
  <si>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</si>
  <si>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</si>
  <si>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</si>
  <si>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</si>
  <si>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</si>
  <si>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</si>
  <si>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</si>
  <si>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</si>
  <si>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</si>
  <si>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</si>
  <si>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</si>
  <si>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</si>
  <si>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</si>
  <si>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</si>
  <si>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</si>
  <si>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</si>
  <si>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</si>
  <si>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</si>
  <si>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</si>
  <si>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</si>
  <si>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</si>
  <si>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</si>
  <si>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</si>
  <si>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</si>
  <si>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</si>
  <si>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</si>
  <si>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</si>
  <si>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</si>
  <si>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</si>
  <si>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</si>
  <si>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</si>
  <si>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</si>
  <si>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</si>
  <si>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</si>
  <si>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</si>
  <si>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</si>
  <si>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</si>
  <si>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</si>
  <si>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</si>
  <si>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</si>
  <si>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</si>
  <si>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</si>
  <si>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</si>
  <si>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</si>
  <si>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</si>
  <si>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</si>
  <si>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</si>
  <si>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</si>
  <si>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</si>
  <si>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</si>
  <si>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</si>
  <si>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</si>
  <si>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</si>
  <si>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</si>
  <si>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</si>
  <si>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</si>
  <si>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</si>
  <si>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</si>
  <si>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</si>
  <si>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</si>
  <si>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</si>
  <si>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</si>
  <si>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</si>
  <si>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</si>
  <si>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</si>
  <si>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</si>
  <si>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</si>
  <si>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</si>
  <si>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</si>
  <si>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</si>
  <si>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</si>
  <si>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</si>
  <si>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</si>
  <si>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</si>
  <si>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</si>
  <si>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</si>
  <si>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</si>
  <si>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</si>
  <si>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</si>
  <si>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</si>
  <si>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</si>
  <si>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</si>
  <si>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</si>
  <si>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</si>
  <si>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</si>
  <si>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</si>
  <si>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</si>
  <si>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</si>
  <si>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</si>
  <si>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</si>
  <si>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</si>
  <si>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</si>
  <si>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</si>
  <si>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</si>
  <si>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</si>
  <si>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</si>
  <si>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</si>
  <si>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</si>
  <si>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</si>
  <si>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</si>
  <si>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</si>
  <si>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</si>
  <si>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</si>
  <si>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</si>
  <si>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</si>
  <si>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</si>
  <si>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</si>
  <si>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</si>
  <si>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</si>
  <si>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</si>
  <si>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</si>
  <si>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</si>
  <si>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</si>
  <si>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</si>
  <si>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</si>
  <si>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</si>
  <si>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</si>
  <si>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</si>
  <si>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</si>
  <si>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</si>
  <si>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</si>
  <si>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</si>
  <si>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</si>
  <si>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</si>
  <si>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</si>
  <si>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</si>
  <si>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</si>
  <si>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</si>
  <si>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</si>
  <si>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</si>
  <si>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</si>
  <si>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</si>
  <si>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</si>
  <si>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</si>
  <si>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</si>
  <si>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</si>
  <si>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</si>
  <si>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</si>
  <si>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</si>
  <si>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</si>
  <si>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</si>
  <si>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</si>
  <si>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</si>
  <si>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</si>
  <si>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</si>
  <si>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</si>
  <si>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</si>
  <si>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</si>
  <si>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</si>
  <si>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</si>
  <si>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</si>
  <si>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</si>
  <si>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</si>
  <si>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</si>
  <si>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</si>
  <si>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</si>
  <si>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</si>
  <si>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</si>
  <si>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</si>
  <si>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</si>
  <si>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</si>
  <si>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</si>
  <si>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</si>
  <si>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</si>
  <si>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</si>
  <si>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</si>
  <si>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</si>
  <si>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</si>
  <si>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</si>
  <si>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</si>
  <si>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</si>
  <si>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</si>
  <si>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</si>
  <si>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</si>
  <si>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</si>
  <si>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</si>
  <si>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</si>
  <si>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</si>
  <si>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</si>
  <si>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</si>
  <si>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</si>
  <si>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</si>
  <si>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</si>
  <si>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</si>
  <si>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</si>
  <si>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</si>
  <si>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</si>
  <si>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</si>
  <si>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</si>
  <si>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</si>
  <si>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</si>
  <si>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</si>
  <si>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</si>
  <si>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</si>
  <si>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</si>
  <si>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</si>
  <si>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</si>
  <si>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</si>
  <si>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</si>
  <si>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</si>
  <si>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</si>
  <si>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</si>
  <si>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</si>
  <si>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</si>
  <si>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</si>
  <si>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</si>
  <si>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</si>
  <si>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</si>
  <si>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</si>
  <si>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</si>
  <si>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</si>
  <si>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</si>
  <si>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</si>
  <si>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</si>
  <si>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</si>
  <si>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</si>
  <si>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</si>
  <si>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</si>
  <si>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</si>
  <si>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</si>
  <si>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</si>
  <si>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</si>
  <si>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</si>
  <si>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</si>
  <si>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</si>
  <si>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</si>
  <si>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</si>
  <si>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</si>
  <si>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</si>
  <si>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</si>
  <si>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</si>
  <si>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</si>
  <si>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</si>
  <si>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</si>
  <si>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</si>
  <si>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</si>
  <si>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</si>
  <si>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</si>
  <si>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</si>
  <si>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</si>
  <si>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</si>
  <si>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</si>
  <si>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</si>
  <si>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</si>
  <si>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</si>
  <si>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</si>
  <si>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</si>
  <si>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</si>
  <si>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</si>
  <si>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</si>
  <si>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</si>
  <si>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</si>
  <si>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</si>
  <si>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</si>
  <si>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</si>
  <si>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</si>
  <si>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</si>
  <si>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</si>
  <si>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</si>
  <si>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</si>
  <si>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</si>
  <si>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</si>
  <si>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</si>
  <si>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</si>
  <si>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</si>
  <si>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</si>
  <si>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</si>
  <si>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</si>
  <si>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</si>
  <si>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</si>
  <si>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</si>
  <si>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</si>
  <si>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</si>
  <si>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</si>
  <si>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</si>
  <si>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</si>
  <si>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</si>
  <si>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</si>
  <si>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</si>
  <si>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</si>
  <si>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</si>
  <si>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</si>
  <si>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</si>
  <si>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</si>
  <si>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</si>
  <si>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</si>
  <si>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</si>
  <si>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</si>
  <si>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</si>
  <si>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</si>
  <si>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</si>
  <si>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</si>
  <si>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</si>
  <si>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</si>
  <si>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</si>
  <si>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</si>
  <si>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</si>
  <si>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</si>
  <si>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</si>
  <si>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</si>
  <si>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</si>
  <si>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</si>
  <si>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</si>
  <si>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</si>
  <si>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</si>
  <si>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</si>
  <si>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</si>
  <si>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</si>
  <si>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</si>
  <si>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</si>
  <si>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</si>
  <si>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</si>
  <si>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</si>
  <si>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</si>
  <si>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</si>
  <si>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</si>
  <si>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</si>
  <si>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</si>
  <si>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</si>
  <si>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</si>
  <si>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</si>
  <si>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</si>
  <si>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</si>
  <si>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</si>
  <si>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</si>
  <si>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</si>
  <si>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</si>
  <si>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</si>
  <si>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</si>
  <si>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</si>
  <si>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</si>
  <si>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</si>
  <si>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</si>
  <si>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</si>
  <si>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</si>
  <si>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</si>
  <si>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</si>
  <si>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</si>
  <si>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</si>
  <si>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</si>
  <si>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</si>
  <si>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</si>
  <si>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</si>
  <si>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</si>
  <si>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</si>
  <si>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</si>
  <si>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</si>
  <si>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</si>
  <si>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</si>
  <si>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</si>
  <si>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</si>
  <si>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</si>
  <si>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</si>
  <si>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</si>
  <si>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</si>
  <si>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</si>
  <si>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</si>
  <si>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</si>
  <si>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</si>
  <si>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</si>
  <si>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</si>
  <si>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</si>
  <si>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</si>
  <si>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</si>
  <si>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</si>
  <si>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</si>
  <si>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</si>
  <si>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</si>
  <si>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</si>
  <si>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</si>
  <si>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</si>
  <si>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</si>
  <si>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</si>
  <si>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</si>
  <si>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</si>
  <si>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</si>
  <si>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</si>
  <si>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</si>
  <si>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</si>
  <si>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</si>
  <si>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</si>
  <si>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</si>
  <si>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</si>
  <si>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</si>
  <si>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</si>
  <si>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</si>
  <si>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</si>
  <si>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</si>
  <si>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</si>
  <si>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</si>
  <si>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</si>
  <si>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</si>
  <si>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</si>
  <si>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</si>
  <si>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</si>
  <si>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</si>
  <si>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</si>
  <si>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</si>
  <si>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</si>
  <si>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</si>
  <si>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</si>
  <si>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</si>
  <si>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</si>
  <si>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</si>
  <si>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</si>
  <si>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</si>
  <si>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</si>
  <si>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</si>
  <si>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</si>
  <si>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</si>
  <si>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</si>
  <si>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</si>
  <si>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</si>
  <si>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</si>
  <si>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</si>
  <si>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</si>
  <si>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</si>
  <si>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</si>
  <si>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</si>
  <si>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</si>
  <si>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</si>
  <si>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</si>
  <si>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</si>
  <si>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</si>
  <si>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</si>
  <si>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</si>
  <si>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</si>
  <si>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</si>
  <si>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</si>
  <si>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</si>
  <si>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</si>
  <si>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</si>
  <si>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</si>
  <si>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</si>
  <si>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</si>
  <si>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</si>
  <si>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</si>
  <si>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</si>
  <si>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</si>
  <si>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</si>
  <si>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</si>
  <si>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</si>
  <si>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</si>
  <si>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</si>
  <si>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</si>
  <si>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</si>
  <si>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</si>
  <si>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</si>
  <si>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</si>
  <si>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</si>
  <si>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</si>
  <si>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</si>
  <si>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</si>
  <si>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</si>
  <si>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</si>
  <si>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</si>
  <si>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</si>
  <si>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</si>
  <si>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</si>
  <si>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</si>
  <si>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</si>
  <si>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</si>
  <si>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</si>
  <si>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</si>
  <si>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</si>
  <si>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</si>
  <si>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</si>
  <si>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</si>
  <si>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</si>
  <si>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</si>
  <si>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</si>
  <si>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</si>
  <si>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</si>
  <si>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</si>
  <si>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</si>
  <si>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</si>
  <si>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</si>
  <si>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</si>
  <si>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</si>
  <si>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</si>
  <si>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</si>
  <si>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</si>
  <si>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</si>
  <si>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</si>
  <si>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</si>
  <si>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</si>
  <si>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</si>
  <si>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</si>
  <si>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</si>
  <si>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</si>
  <si>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</si>
  <si>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</si>
  <si>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</si>
  <si>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</si>
  <si>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</si>
  <si>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</si>
  <si>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</si>
  <si>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</si>
  <si>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</si>
  <si>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</si>
  <si>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</si>
  <si>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</si>
  <si>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</si>
  <si>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</si>
  <si>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</si>
  <si>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</si>
  <si>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</si>
  <si>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</si>
  <si>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</si>
  <si>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</si>
  <si>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</si>
  <si>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</si>
  <si>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</si>
  <si>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</si>
  <si>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</si>
  <si>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</si>
  <si>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</si>
  <si>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</si>
  <si>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</si>
  <si>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</si>
  <si>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</si>
  <si>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</si>
  <si>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</si>
  <si>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</si>
  <si>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</si>
  <si>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</si>
  <si>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</si>
  <si>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</si>
  <si>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</si>
  <si>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</si>
  <si>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</si>
  <si>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</si>
  <si>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</si>
  <si>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</si>
  <si>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</si>
  <si>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</si>
  <si>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</si>
  <si>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</si>
  <si>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</si>
  <si>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</si>
  <si>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</si>
  <si>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</si>
  <si>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</si>
  <si>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</si>
  <si>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</si>
  <si>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</si>
  <si>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</si>
  <si>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</si>
  <si>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</si>
  <si>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</si>
  <si>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</si>
  <si>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</si>
  <si>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</si>
  <si>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</si>
  <si>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</si>
  <si>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</si>
  <si>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</si>
  <si>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</si>
  <si>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</si>
  <si>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</si>
  <si>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</si>
  <si>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</si>
  <si>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</si>
  <si>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</si>
  <si>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</si>
  <si>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</si>
  <si>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</si>
  <si>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</si>
  <si>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</si>
  <si>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</si>
  <si>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</si>
  <si>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</si>
  <si>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</si>
  <si>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</si>
  <si>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</si>
  <si>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</si>
  <si>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</si>
  <si>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</si>
  <si>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</si>
  <si>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</si>
  <si>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</si>
  <si>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</si>
  <si>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</si>
  <si>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</si>
  <si>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</si>
  <si>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</si>
  <si>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</si>
  <si>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</si>
  <si>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</si>
  <si>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</si>
  <si>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</si>
  <si>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</si>
  <si>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</si>
  <si>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</si>
  <si>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</si>
  <si>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</si>
  <si>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</si>
  <si>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</si>
  <si>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</si>
  <si>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</si>
  <si>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</si>
  <si>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</si>
  <si>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</si>
  <si>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</si>
  <si>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</si>
  <si>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</si>
  <si>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</si>
  <si>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</si>
  <si>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</si>
  <si>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</si>
  <si>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</si>
  <si>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</si>
  <si>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</si>
  <si>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</si>
  <si>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</si>
  <si>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</si>
  <si>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</si>
  <si>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</si>
  <si>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</si>
  <si>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</si>
  <si>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</si>
  <si>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</si>
  <si>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</si>
  <si>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</si>
  <si>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</si>
  <si>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</si>
  <si>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</si>
  <si>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</si>
  <si>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</si>
  <si>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</si>
  <si>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</si>
  <si>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</si>
  <si>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</si>
  <si>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</si>
  <si>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</si>
  <si>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</si>
  <si>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</si>
  <si>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</si>
  <si>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</si>
  <si>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</si>
  <si>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</si>
  <si>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</si>
  <si>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</si>
  <si>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</si>
  <si>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</si>
  <si>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</si>
  <si>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</si>
  <si>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</si>
  <si>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</si>
  <si>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</si>
  <si>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</si>
  <si>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</si>
  <si>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</si>
  <si>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</si>
  <si>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</si>
  <si>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</si>
  <si>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</si>
  <si>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</si>
  <si>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</si>
  <si>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</si>
  <si>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</si>
  <si>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</si>
  <si>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</si>
  <si>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</si>
  <si>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</si>
  <si>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</si>
  <si>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</si>
  <si>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</si>
  <si>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</si>
  <si>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</si>
  <si>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</si>
  <si>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</si>
  <si>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</si>
  <si>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</si>
  <si>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</si>
  <si>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</si>
  <si>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</si>
  <si>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</si>
  <si>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</si>
  <si>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</si>
  <si>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</si>
  <si>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</si>
  <si>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</si>
  <si>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</si>
  <si>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</si>
  <si>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</si>
  <si>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</si>
  <si>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</si>
  <si>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</si>
  <si>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</si>
  <si>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</si>
  <si>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</si>
  <si>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</si>
  <si>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</si>
  <si>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</si>
  <si>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</si>
  <si>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</si>
  <si>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</si>
  <si>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</si>
  <si>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</si>
  <si>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</si>
  <si>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</si>
  <si>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</si>
  <si>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</si>
  <si>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</si>
  <si>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</si>
  <si>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</si>
  <si>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</si>
  <si>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</si>
  <si>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</si>
  <si>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</si>
  <si>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</si>
  <si>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</si>
  <si>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</si>
  <si>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</si>
  <si>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</si>
  <si>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</si>
  <si>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</si>
  <si>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</si>
  <si>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</si>
  <si>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</si>
  <si>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</si>
  <si>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</si>
  <si>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</si>
  <si>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</si>
  <si>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</si>
  <si>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</si>
  <si>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</si>
  <si>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</si>
  <si>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</si>
  <si>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</si>
  <si>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</si>
  <si>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</si>
  <si>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</si>
  <si>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</si>
  <si>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</si>
  <si>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</si>
  <si>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</si>
  <si>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</si>
  <si>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</si>
  <si>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</si>
  <si>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</si>
  <si>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</si>
  <si>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</si>
  <si>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</si>
  <si>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</si>
  <si>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</si>
  <si>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</si>
  <si>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</si>
  <si>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</si>
  <si>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</si>
  <si>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</si>
  <si>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</si>
  <si>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</si>
  <si>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</si>
  <si>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</si>
  <si>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</si>
  <si>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</si>
  <si>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</si>
  <si>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</si>
  <si>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</si>
  <si>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</si>
  <si>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</si>
  <si>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</si>
  <si>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</si>
  <si>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</si>
  <si>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</si>
  <si>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</si>
  <si>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</si>
  <si>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</si>
  <si>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</si>
  <si>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</si>
  <si>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</si>
  <si>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</si>
  <si>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</si>
  <si>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</si>
  <si>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</si>
  <si>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</si>
  <si>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</si>
  <si>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</si>
  <si>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</si>
  <si>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</si>
  <si>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</si>
  <si>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</si>
  <si>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</si>
  <si>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</si>
  <si>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</si>
  <si>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</si>
  <si>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</si>
  <si>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</si>
  <si>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</si>
  <si>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</si>
  <si>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</si>
  <si>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</si>
  <si>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</si>
  <si>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</si>
  <si>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</si>
  <si>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</si>
  <si>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</si>
  <si>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</si>
  <si>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</si>
  <si>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</si>
  <si>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</si>
  <si>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</si>
  <si>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</si>
  <si>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</si>
  <si>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</si>
  <si>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</si>
  <si>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</si>
  <si>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</si>
  <si>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</si>
  <si>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</si>
  <si>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</si>
  <si>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</si>
  <si>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</si>
  <si>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</si>
  <si>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</si>
  <si>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</si>
  <si>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</si>
  <si>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</si>
  <si>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</si>
  <si>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</si>
  <si>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</si>
  <si>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</si>
  <si>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</si>
  <si>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</si>
  <si>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</si>
  <si>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</si>
  <si>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</si>
  <si>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</si>
  <si>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</si>
  <si>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</si>
  <si>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</si>
  <si>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</si>
  <si>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</si>
  <si>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</si>
  <si>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</si>
  <si>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</si>
  <si>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</si>
  <si>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</si>
  <si>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</si>
  <si>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</si>
  <si>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</si>
  <si>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</si>
  <si>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</si>
  <si>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</si>
  <si>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</si>
  <si>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</si>
  <si>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</si>
  <si>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</si>
  <si>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</si>
  <si>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</si>
  <si>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</si>
  <si>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</si>
  <si>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</si>
  <si>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</si>
  <si>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</si>
  <si>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</si>
  <si>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</si>
  <si>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</si>
  <si>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</si>
  <si>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</si>
  <si>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</si>
  <si>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</si>
  <si>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</si>
  <si>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</si>
  <si>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</si>
  <si>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</si>
  <si>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</si>
  <si>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</si>
  <si>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</si>
  <si>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</si>
  <si>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</si>
  <si>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</si>
  <si>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</si>
  <si>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</si>
  <si>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</si>
  <si>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</si>
  <si>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</si>
  <si>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</si>
  <si>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</si>
  <si>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</si>
  <si>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</si>
  <si>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</si>
  <si>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</si>
  <si>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</si>
  <si>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</si>
  <si>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</si>
  <si>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</si>
  <si>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</si>
  <si>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</si>
  <si>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</si>
  <si>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</si>
  <si>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</si>
  <si>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</si>
  <si>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</si>
  <si>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</si>
  <si>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</si>
  <si>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</si>
  <si>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</si>
  <si>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</si>
  <si>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</si>
  <si>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</si>
  <si>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</si>
  <si>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</si>
  <si>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</si>
  <si>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</si>
  <si>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</si>
  <si>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</si>
  <si>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</si>
  <si>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</si>
  <si>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</si>
  <si>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</si>
  <si>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</si>
  <si>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</si>
  <si>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</si>
  <si>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</si>
  <si>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</si>
  <si>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</si>
  <si>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</si>
  <si>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</si>
  <si>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</si>
  <si>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</si>
  <si>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</si>
  <si>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</si>
  <si>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</si>
  <si>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</si>
  <si>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</si>
  <si>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</si>
  <si>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</si>
  <si>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</si>
  <si>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</si>
  <si>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</si>
  <si>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</si>
  <si>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</si>
  <si>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</si>
  <si>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</si>
  <si>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</si>
  <si>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</si>
  <si>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</si>
  <si>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</si>
  <si>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</si>
  <si>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</si>
  <si>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</si>
  <si>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</si>
  <si>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</si>
  <si>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</si>
  <si>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</si>
  <si>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</si>
  <si>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</si>
  <si>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</si>
  <si>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</si>
  <si>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</si>
  <si>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</si>
  <si>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</si>
  <si>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</si>
  <si>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</si>
  <si>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</si>
  <si>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</si>
  <si>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</si>
  <si>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</si>
  <si>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</si>
  <si>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</si>
  <si>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</si>
  <si>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</si>
  <si>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</si>
  <si>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</si>
  <si>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</si>
  <si>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</si>
  <si>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</si>
  <si>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</si>
  <si>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</si>
  <si>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</si>
  <si>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</si>
  <si>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</si>
  <si>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</si>
  <si>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</si>
  <si>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</si>
  <si>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</si>
  <si>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</si>
  <si>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</si>
  <si>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</si>
  <si>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</si>
  <si>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</si>
  <si>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</si>
  <si>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</si>
  <si>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</si>
  <si>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</si>
  <si>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</si>
  <si>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</si>
  <si>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</si>
  <si>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</si>
  <si>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</si>
  <si>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</si>
  <si>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</si>
  <si>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</si>
  <si>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</si>
  <si>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</si>
  <si>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</si>
  <si>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</si>
  <si>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</si>
  <si>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</si>
  <si>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</si>
  <si>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</si>
  <si>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</si>
  <si>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</si>
  <si>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</si>
  <si>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</si>
  <si>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</si>
  <si>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</si>
  <si>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</si>
  <si>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</si>
  <si>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</si>
  <si>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</si>
  <si>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</si>
  <si>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</si>
  <si>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</si>
  <si>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</si>
  <si>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</si>
  <si>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</si>
  <si>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</si>
  <si>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</si>
  <si>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</si>
  <si>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</si>
  <si>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</si>
  <si>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</si>
  <si>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</si>
  <si>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</si>
  <si>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</si>
  <si>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</si>
  <si>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</si>
  <si>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</si>
  <si>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</si>
  <si>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</si>
  <si>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</si>
  <si>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</si>
  <si>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</si>
  <si>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</si>
  <si>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</si>
  <si>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</si>
  <si>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</si>
  <si>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</si>
  <si>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</si>
  <si>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</si>
  <si>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</si>
  <si>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</si>
  <si>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</si>
  <si>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</si>
  <si>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</si>
  <si>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</si>
  <si>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</si>
  <si>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</si>
  <si>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</si>
  <si>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</si>
  <si>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</si>
  <si>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</si>
  <si>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</si>
  <si>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</si>
  <si>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</si>
  <si>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</si>
  <si>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</si>
  <si>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</si>
  <si>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</si>
  <si>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</si>
  <si>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</si>
  <si>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</si>
  <si>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</si>
  <si>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</si>
  <si>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</si>
  <si>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</si>
  <si>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</si>
  <si>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</si>
  <si>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</si>
  <si>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</si>
  <si>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</si>
  <si>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</si>
  <si>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</si>
  <si>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</si>
  <si>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</si>
  <si>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</si>
  <si>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</si>
  <si>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</si>
  <si>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</si>
  <si>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</si>
  <si>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</si>
  <si>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</si>
  <si>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</si>
  <si>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</si>
  <si>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</si>
  <si>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</si>
  <si>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</si>
  <si>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</si>
  <si>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</si>
  <si>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</si>
  <si>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</si>
  <si>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</si>
  <si>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</si>
  <si>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</si>
  <si>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</si>
  <si>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</si>
  <si>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</si>
  <si>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</si>
  <si>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</si>
  <si>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</si>
  <si>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</si>
  <si>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</si>
  <si>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</si>
  <si>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</si>
  <si>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</si>
  <si>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</si>
  <si>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</si>
  <si>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</si>
  <si>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</si>
  <si>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</si>
  <si>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</si>
  <si>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</si>
  <si>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</si>
  <si>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</si>
  <si>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</si>
  <si>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</si>
  <si>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</si>
  <si>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</si>
  <si>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</si>
  <si>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</si>
  <si>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</si>
  <si>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</si>
  <si>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</si>
  <si>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</si>
  <si>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</si>
  <si>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</si>
  <si>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</si>
  <si>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</si>
  <si>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</si>
  <si>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</si>
  <si>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</si>
  <si>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</si>
  <si>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</si>
  <si>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</si>
  <si>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</si>
  <si>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</si>
  <si>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</si>
  <si>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</si>
  <si>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</si>
  <si>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</si>
  <si>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</si>
  <si>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</si>
  <si>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</si>
  <si>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</si>
  <si>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</si>
  <si>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</si>
  <si>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</si>
  <si>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</si>
  <si>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</si>
  <si>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</si>
  <si>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</si>
  <si>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</si>
  <si>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</si>
  <si>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</si>
  <si>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</si>
  <si>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</si>
  <si>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</si>
  <si>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</si>
  <si>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</si>
  <si>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</si>
  <si>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</si>
  <si>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</si>
  <si>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</si>
  <si>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</si>
  <si>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</si>
  <si>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</si>
  <si>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</si>
  <si>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</si>
  <si>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</si>
  <si>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</si>
  <si>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</si>
  <si>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</si>
  <si>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</si>
  <si>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</si>
  <si>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</si>
  <si>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</si>
  <si>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</si>
  <si>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</si>
  <si>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</si>
  <si>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</si>
  <si>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</si>
  <si>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</si>
  <si>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</si>
  <si>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</si>
  <si>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</si>
  <si>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</si>
  <si>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</si>
  <si>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</si>
  <si>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</si>
  <si>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</si>
  <si>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</si>
  <si>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</si>
  <si>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</si>
  <si>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</si>
  <si>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</si>
  <si>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</si>
  <si>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</si>
  <si>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</si>
  <si>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</si>
  <si>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</si>
  <si>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</si>
  <si>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</si>
  <si>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</si>
  <si>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</si>
  <si>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</si>
  <si>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</si>
  <si>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</si>
  <si>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</si>
  <si>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</si>
  <si>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</si>
  <si>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</si>
  <si>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</si>
  <si>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</si>
  <si>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</si>
  <si>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</si>
  <si>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</si>
  <si>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</si>
  <si>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</si>
  <si>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</si>
  <si>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</si>
  <si>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</si>
  <si>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</si>
  <si>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</si>
  <si>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</si>
  <si>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</si>
  <si>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</si>
  <si>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</si>
  <si>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</si>
  <si>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</si>
  <si>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</si>
  <si>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</si>
  <si>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</si>
  <si>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</si>
  <si>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</si>
  <si>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</si>
  <si>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</si>
  <si>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</si>
  <si>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</si>
  <si>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</si>
  <si>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</si>
  <si>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</si>
  <si>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</si>
  <si>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</si>
  <si>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</si>
  <si>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</si>
  <si>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</si>
  <si>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</si>
  <si>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</si>
  <si>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</si>
  <si>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</si>
  <si>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</si>
  <si>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</si>
  <si>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</si>
  <si>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</si>
  <si>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</si>
  <si>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</si>
  <si>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</si>
  <si>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</si>
  <si>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</si>
  <si>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</si>
  <si>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</si>
  <si>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</si>
  <si>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</si>
  <si>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</si>
  <si>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</si>
  <si>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</si>
  <si>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</si>
  <si>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</si>
  <si>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</si>
  <si>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</si>
  <si>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</si>
  <si>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</si>
  <si>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</si>
  <si>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</si>
  <si>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</si>
  <si>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</si>
  <si>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</si>
  <si>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</si>
  <si>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</si>
  <si>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</si>
  <si>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</si>
  <si>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</si>
  <si>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</si>
  <si>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</si>
  <si>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</si>
  <si>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</si>
  <si>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</si>
  <si>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</si>
  <si>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</si>
  <si>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</si>
  <si>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</si>
  <si>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</si>
  <si>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</si>
  <si>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</si>
  <si>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</si>
  <si>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</si>
  <si>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</si>
  <si>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</si>
  <si>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</si>
  <si>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</si>
  <si>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</si>
  <si>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</si>
  <si>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</si>
  <si>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</si>
  <si>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</si>
  <si>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</si>
  <si>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</si>
  <si>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</si>
  <si>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</si>
  <si>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</si>
  <si>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</si>
  <si>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</si>
  <si>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</si>
  <si>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</si>
  <si>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</si>
  <si>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</si>
  <si>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</si>
  <si>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</si>
  <si>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</si>
  <si>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</si>
  <si>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</si>
  <si>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</si>
  <si>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</si>
  <si>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</si>
  <si>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</si>
  <si>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</si>
  <si>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</si>
  <si>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</si>
  <si>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</si>
  <si>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</si>
  <si>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</si>
  <si>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</si>
  <si>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</si>
  <si>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</si>
  <si>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</si>
  <si>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</si>
  <si>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</si>
  <si>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</si>
  <si>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</si>
  <si>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</si>
  <si>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</si>
  <si>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</si>
  <si>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</si>
  <si>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</si>
  <si>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</si>
  <si>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</si>
  <si>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</si>
  <si>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</si>
  <si>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</si>
  <si>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</si>
  <si>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</si>
  <si>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</si>
  <si>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</si>
  <si>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</si>
  <si>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</si>
  <si>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</si>
  <si>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</si>
  <si>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</si>
  <si>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</si>
  <si>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</si>
  <si>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</si>
  <si>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</si>
  <si>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</si>
  <si>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</si>
  <si>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</si>
  <si>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</si>
  <si>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</si>
  <si>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</si>
  <si>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</si>
  <si>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</si>
  <si>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</si>
  <si>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</si>
  <si>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</si>
  <si>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</si>
  <si>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</si>
  <si>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</si>
  <si>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</si>
  <si>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</si>
  <si>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</si>
  <si>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</si>
  <si>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</si>
  <si>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</si>
  <si>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</si>
  <si>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</si>
  <si>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</si>
  <si>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</si>
  <si>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</si>
  <si>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</si>
  <si>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</si>
  <si>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</si>
  <si>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</si>
  <si>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</si>
  <si>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</si>
  <si>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</si>
  <si>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</si>
  <si>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</si>
  <si>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</si>
  <si>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</si>
  <si>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</si>
  <si>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</si>
  <si>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</si>
  <si>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</si>
  <si>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</si>
  <si>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</si>
  <si>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</si>
  <si>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</si>
  <si>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</si>
  <si>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</si>
  <si>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</si>
  <si>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</si>
  <si>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</si>
  <si>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</si>
  <si>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</si>
  <si>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</si>
  <si>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</si>
  <si>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</si>
  <si>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</si>
  <si>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</si>
  <si>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</si>
  <si>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</si>
  <si>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</si>
  <si>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</si>
  <si>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</si>
  <si>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</si>
  <si>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</si>
  <si>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</si>
  <si>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</si>
  <si>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</si>
  <si>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</si>
  <si>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</si>
  <si>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</si>
  <si>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</si>
  <si>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</si>
  <si>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</si>
  <si>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</si>
  <si>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</si>
  <si>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</si>
  <si>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</si>
  <si>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</si>
  <si>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</si>
  <si>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</si>
  <si>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</si>
  <si>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</si>
  <si>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</si>
  <si>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</si>
  <si>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</si>
  <si>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</si>
  <si>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</si>
  <si>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</si>
  <si>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</si>
  <si>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</si>
  <si>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</si>
  <si>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</si>
  <si>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</si>
  <si>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</si>
  <si>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</si>
  <si>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</si>
  <si>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</si>
  <si>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</si>
  <si>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</si>
  <si>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</si>
  <si>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</si>
  <si>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</si>
  <si>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</si>
  <si>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</si>
  <si>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</si>
  <si>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</si>
  <si>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</si>
  <si>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</si>
  <si>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</si>
  <si>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</si>
  <si>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</si>
  <si>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</si>
  <si>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</si>
  <si>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</si>
  <si>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</si>
  <si>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</si>
  <si>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</si>
  <si>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</si>
  <si>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</si>
  <si>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</si>
  <si>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</si>
  <si>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</si>
  <si>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</si>
  <si>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</si>
  <si>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</si>
  <si>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</si>
  <si>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</si>
  <si>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</si>
  <si>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</si>
  <si>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</si>
  <si>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</si>
  <si>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</si>
  <si>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</si>
  <si>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</si>
  <si>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</si>
  <si>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</si>
  <si>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</si>
  <si>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</si>
  <si>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</si>
  <si>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</si>
  <si>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</si>
  <si>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</si>
  <si>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</si>
  <si>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</si>
  <si>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</si>
  <si>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</si>
  <si>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</si>
  <si>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</si>
  <si>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</si>
  <si>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</si>
  <si>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</si>
  <si>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</si>
  <si>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</si>
  <si>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</si>
  <si>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</si>
  <si>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</si>
  <si>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</si>
  <si>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</si>
  <si>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</si>
  <si>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</si>
  <si>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</si>
  <si>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</si>
  <si>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</si>
  <si>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</si>
  <si>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</si>
  <si>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</si>
  <si>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</si>
  <si>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</si>
  <si>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</si>
  <si>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</si>
  <si>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</si>
  <si>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</si>
  <si>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</si>
  <si>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</si>
  <si>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</si>
  <si>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</si>
  <si>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</si>
  <si>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</si>
  <si>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</si>
  <si>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</si>
  <si>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</si>
  <si>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</si>
  <si>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</si>
  <si>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</si>
  <si>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</si>
  <si>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</si>
  <si>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</si>
  <si>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</si>
  <si>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</si>
  <si>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</si>
  <si>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</si>
  <si>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</si>
  <si>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</si>
  <si>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</si>
  <si>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</si>
  <si>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</si>
  <si>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</si>
  <si>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</si>
  <si>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</si>
  <si>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</si>
  <si>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</si>
  <si>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</si>
  <si>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</si>
  <si>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</si>
  <si>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</si>
  <si>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</si>
  <si>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</si>
  <si>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</si>
  <si>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</si>
  <si>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</si>
  <si>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</si>
  <si>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</si>
  <si>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</si>
  <si>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</si>
  <si>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</si>
  <si>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</si>
  <si>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</si>
  <si>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</si>
  <si>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</si>
  <si>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</si>
  <si>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</si>
  <si>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</si>
  <si>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</si>
  <si>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</si>
  <si>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</si>
  <si>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</si>
  <si>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</si>
  <si>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</si>
  <si>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</si>
  <si>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</si>
  <si>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</si>
  <si>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</si>
  <si>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</si>
  <si>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</si>
  <si>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</si>
  <si>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</si>
  <si>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</si>
  <si>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</si>
  <si>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</si>
  <si>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</si>
  <si>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</si>
  <si>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</si>
  <si>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</si>
  <si>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</si>
  <si>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</si>
  <si>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</si>
  <si>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</si>
  <si>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</si>
  <si>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</si>
  <si>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</si>
  <si>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</si>
  <si>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</si>
  <si>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</si>
  <si>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</si>
  <si>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</si>
  <si>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</si>
  <si>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</si>
  <si>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</si>
  <si>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</si>
  <si>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</si>
  <si>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</si>
  <si>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</si>
  <si>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</si>
  <si>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</si>
  <si>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</si>
  <si>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</si>
  <si>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</si>
  <si>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</si>
  <si>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</si>
  <si>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</si>
  <si>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</si>
  <si>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</si>
  <si>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</si>
  <si>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</si>
  <si>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</si>
  <si>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</si>
  <si>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</si>
  <si>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</si>
  <si>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</si>
  <si>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</si>
  <si>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</si>
  <si>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</si>
  <si>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</si>
  <si>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</si>
  <si>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</si>
  <si>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</si>
  <si>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</si>
  <si>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</si>
  <si>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</si>
  <si>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</si>
  <si>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</si>
  <si>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</si>
  <si>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</si>
  <si>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</si>
  <si>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</si>
  <si>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</si>
  <si>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</si>
  <si>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</si>
  <si>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</si>
  <si>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</si>
  <si>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</si>
  <si>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</si>
  <si>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</si>
  <si>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</si>
  <si>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</si>
  <si>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</si>
  <si>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</si>
  <si>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</si>
  <si>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</si>
  <si>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</si>
  <si>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</si>
  <si>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</si>
  <si>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</si>
  <si>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</si>
  <si>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</si>
  <si>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</si>
  <si>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</si>
  <si>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</si>
  <si>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</si>
  <si>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</si>
  <si>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</si>
  <si>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</si>
  <si>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</si>
  <si>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</si>
  <si>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</si>
  <si>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</si>
  <si>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</si>
  <si>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</si>
  <si>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</si>
  <si>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</si>
  <si>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</si>
  <si>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</si>
  <si>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</si>
  <si>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</si>
  <si>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</si>
  <si>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</si>
  <si>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</si>
  <si>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</si>
  <si>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</si>
  <si>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</si>
  <si>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</si>
  <si>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</si>
  <si>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</si>
  <si>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</si>
  <si>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</si>
  <si>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</si>
  <si>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</si>
  <si>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</si>
  <si>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</si>
  <si>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</si>
  <si>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</si>
  <si>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</si>
  <si>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</si>
  <si>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</si>
  <si>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</si>
  <si>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</si>
  <si>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</si>
  <si>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</si>
  <si>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</si>
  <si>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</si>
  <si>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</si>
  <si>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</si>
  <si>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</si>
  <si>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</si>
  <si>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</si>
  <si>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</si>
  <si>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</si>
  <si>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</si>
  <si>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</si>
  <si>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</si>
  <si>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</si>
  <si>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</si>
  <si>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</si>
  <si>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</si>
  <si>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</si>
  <si>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</si>
  <si>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</si>
  <si>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</si>
  <si>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</si>
  <si>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</si>
  <si>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</si>
  <si>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</si>
  <si>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</si>
  <si>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</si>
  <si>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</si>
  <si>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</si>
  <si>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</si>
  <si>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</si>
  <si>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</si>
  <si>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</si>
  <si>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</si>
  <si>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</si>
  <si>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</si>
  <si>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</si>
  <si>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</si>
  <si>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</si>
  <si>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</si>
  <si>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</si>
  <si>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</si>
  <si>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</si>
  <si>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</si>
  <si>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</si>
  <si>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</si>
  <si>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</si>
  <si>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</si>
  <si>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</si>
  <si>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</si>
  <si>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</si>
  <si>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</si>
  <si>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</si>
  <si>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</si>
  <si>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</si>
  <si>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</si>
  <si>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</si>
  <si>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</si>
  <si>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</si>
  <si>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</si>
  <si>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</si>
  <si>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</si>
  <si>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</si>
  <si>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</si>
  <si>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</si>
  <si>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</si>
  <si>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</si>
  <si>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</si>
  <si>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</si>
  <si>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</si>
  <si>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</si>
  <si>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</si>
  <si>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</si>
  <si>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</si>
  <si>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</si>
  <si>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</si>
  <si>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</si>
  <si>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</si>
  <si>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</si>
  <si>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</si>
  <si>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</si>
  <si>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</si>
  <si>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</si>
  <si>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</si>
  <si>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</si>
  <si>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</si>
  <si>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</si>
  <si>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</si>
  <si>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</si>
  <si>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</si>
  <si>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</si>
  <si>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</si>
  <si>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</si>
  <si>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</si>
  <si>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</si>
  <si>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</si>
  <si>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</si>
  <si>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</si>
  <si>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</si>
  <si>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</si>
  <si>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</si>
  <si>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</si>
  <si>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</si>
  <si>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</si>
  <si>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</si>
  <si>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</si>
  <si>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</si>
  <si>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</si>
  <si>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</si>
  <si>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</si>
  <si>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</si>
  <si>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</si>
  <si>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</si>
  <si>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</si>
  <si>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</si>
  <si>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</si>
  <si>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</si>
  <si>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</si>
  <si>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</si>
  <si>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</si>
  <si>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</si>
  <si>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</si>
  <si>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</si>
  <si>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</si>
  <si>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</si>
  <si>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</si>
  <si>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</si>
  <si>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</si>
  <si>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</si>
  <si>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</si>
  <si>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</si>
  <si>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</si>
  <si>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</si>
  <si>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</si>
  <si>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</si>
  <si>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</si>
  <si>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</si>
  <si>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</si>
  <si>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</si>
  <si>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</si>
  <si>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</si>
  <si>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</si>
  <si>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</si>
  <si>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</si>
  <si>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</si>
  <si>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</si>
  <si>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</si>
  <si>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</si>
  <si>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</si>
  <si>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</si>
  <si>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</si>
  <si>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</si>
  <si>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</si>
  <si>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</si>
  <si>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</si>
  <si>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</si>
  <si>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</si>
  <si>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</si>
  <si>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</si>
  <si>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</si>
  <si>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</si>
  <si>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</si>
  <si>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</si>
  <si>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</si>
  <si>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</si>
  <si>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</si>
  <si>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</si>
  <si>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</si>
  <si>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</si>
  <si>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</si>
  <si>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</si>
  <si>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</si>
  <si>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</si>
  <si>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</si>
  <si>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</si>
  <si>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</si>
  <si>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</si>
  <si>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</si>
  <si>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</si>
  <si>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</si>
  <si>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</si>
  <si>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</si>
  <si>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</si>
  <si>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</si>
  <si>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</si>
  <si>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</si>
  <si>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</si>
  <si>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</si>
  <si>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</si>
  <si>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</si>
  <si>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</si>
  <si>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</si>
  <si>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</si>
  <si>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</si>
  <si>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</si>
  <si>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</si>
  <si>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</si>
  <si>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</si>
  <si>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</si>
  <si>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</si>
  <si>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</si>
  <si>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</si>
  <si>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</si>
  <si>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</si>
  <si>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</si>
  <si>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</si>
  <si>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</si>
  <si>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</si>
  <si>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</si>
  <si>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</si>
  <si>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</si>
  <si>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</si>
  <si>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</si>
  <si>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</si>
  <si>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</si>
  <si>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</si>
  <si>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</si>
  <si>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</si>
  <si>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</si>
  <si>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</si>
  <si>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</si>
  <si>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</si>
  <si>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</si>
  <si>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</si>
  <si>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</si>
  <si>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</si>
  <si>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</si>
  <si>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</si>
  <si>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</si>
  <si>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</si>
  <si>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</si>
  <si>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</si>
  <si>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</si>
  <si>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</si>
  <si>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</si>
  <si>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</si>
  <si>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</si>
  <si>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</si>
  <si>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</si>
  <si>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</si>
  <si>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</si>
  <si>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</si>
  <si>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</si>
  <si>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</si>
  <si>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</si>
  <si>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</si>
  <si>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</si>
  <si>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</si>
  <si>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</si>
  <si>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</si>
  <si>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</si>
  <si>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</si>
  <si>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</si>
  <si>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</si>
  <si>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</si>
  <si>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</si>
  <si>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</si>
  <si>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</si>
  <si>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</si>
  <si>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</si>
  <si>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</si>
  <si>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</si>
  <si>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</si>
  <si>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</si>
  <si>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</si>
  <si>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</si>
  <si>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</si>
  <si>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</si>
  <si>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</si>
  <si>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</si>
  <si>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</si>
  <si>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</si>
  <si>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</si>
  <si>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</si>
  <si>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</si>
  <si>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</si>
  <si>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</si>
  <si>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</si>
  <si>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</si>
  <si>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</si>
  <si>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</si>
  <si>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</si>
  <si>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</si>
  <si>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</si>
  <si>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</si>
  <si>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</si>
  <si>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</si>
  <si>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</si>
  <si>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</si>
  <si>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</si>
  <si>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</si>
  <si>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</si>
  <si>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</si>
  <si>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</si>
  <si>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</si>
  <si>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</si>
  <si>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</si>
  <si>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</si>
  <si>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</si>
  <si>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</si>
  <si>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</si>
  <si>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</si>
  <si>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</si>
  <si>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</si>
  <si>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</si>
  <si>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</si>
  <si>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</si>
  <si>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</si>
  <si>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</si>
  <si>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</si>
  <si>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</si>
  <si>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</si>
  <si>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</si>
  <si>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</si>
  <si>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</si>
  <si>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</si>
  <si>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</si>
  <si>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</si>
  <si>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</si>
  <si>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</si>
  <si>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</si>
  <si>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</si>
  <si>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</si>
  <si>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</si>
  <si>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</si>
  <si>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</si>
  <si>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</si>
  <si>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</si>
  <si>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</si>
  <si>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</si>
  <si>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</si>
  <si>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</si>
  <si>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</si>
  <si>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</si>
  <si>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</si>
  <si>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</si>
  <si>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</si>
  <si>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</si>
  <si>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</si>
  <si>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</si>
  <si>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</si>
  <si>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</si>
  <si>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</si>
  <si>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</si>
  <si>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</si>
  <si>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</si>
  <si>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</si>
  <si>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</si>
  <si>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</si>
  <si>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</si>
  <si>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</si>
  <si>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</si>
  <si>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</si>
  <si>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</si>
  <si>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</si>
  <si>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</si>
  <si>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</si>
  <si>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</si>
  <si>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</si>
  <si>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</si>
  <si>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</si>
  <si>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</si>
  <si>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</si>
  <si>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</si>
  <si>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</si>
  <si>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</si>
  <si>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</si>
  <si>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</si>
  <si>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</si>
  <si>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</si>
  <si>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</si>
  <si>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</si>
  <si>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</si>
  <si>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</si>
  <si>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</si>
  <si>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</si>
  <si>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</si>
  <si>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</si>
  <si>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</si>
  <si>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</si>
  <si>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</si>
  <si>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</si>
  <si>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</si>
  <si>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</si>
  <si>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</si>
  <si>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</si>
  <si>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</si>
  <si>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</si>
  <si>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</si>
  <si>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</si>
  <si>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</si>
  <si>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</si>
  <si>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</si>
  <si>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</si>
  <si>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</si>
  <si>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</si>
  <si>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</si>
  <si>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</si>
  <si>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</si>
  <si>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</si>
  <si>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</si>
  <si>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</si>
  <si>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</si>
  <si>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</si>
  <si>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</si>
  <si>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</si>
  <si>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</si>
  <si>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</si>
  <si>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</si>
  <si>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</si>
  <si>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</si>
  <si>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</si>
  <si>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</si>
  <si>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</si>
  <si>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</si>
  <si>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</si>
  <si>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</si>
  <si>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</si>
  <si>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</si>
  <si>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</si>
  <si>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</si>
  <si>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</si>
  <si>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</si>
  <si>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</si>
  <si>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</si>
  <si>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</si>
  <si>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</si>
  <si>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</si>
  <si>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</si>
  <si>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</si>
  <si>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</si>
  <si>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</si>
  <si>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</si>
  <si>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</si>
  <si>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</si>
  <si>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</si>
  <si>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</si>
  <si>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</si>
  <si>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</si>
  <si>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</si>
  <si>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</si>
  <si>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</si>
  <si>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</si>
  <si>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</si>
  <si>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</si>
  <si>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</si>
  <si>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</si>
  <si>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</si>
  <si>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</si>
  <si>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</si>
  <si>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</si>
  <si>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</si>
  <si>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</si>
  <si>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</si>
  <si>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</si>
  <si>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</si>
  <si>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</si>
  <si>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</si>
  <si>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</si>
  <si>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</si>
  <si>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</si>
  <si>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</si>
  <si>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</si>
  <si>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</si>
  <si>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</si>
  <si>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</si>
  <si>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</si>
  <si>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</si>
  <si>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</si>
  <si>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</si>
  <si>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</si>
  <si>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</si>
  <si>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</si>
  <si>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</si>
  <si>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</si>
  <si>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</si>
  <si>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</si>
  <si>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</si>
  <si>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</si>
  <si>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</si>
  <si>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</si>
  <si>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</si>
  <si>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</si>
  <si>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</si>
  <si>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</si>
  <si>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</si>
  <si>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</si>
  <si>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</si>
  <si>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</si>
  <si>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</si>
  <si>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</si>
  <si>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</si>
  <si>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</si>
  <si>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</si>
  <si>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</si>
  <si>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</si>
  <si>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</si>
  <si>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</si>
  <si>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</si>
  <si>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</si>
  <si>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</si>
  <si>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</si>
  <si>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</si>
  <si>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</si>
  <si>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</si>
  <si>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</si>
  <si>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</si>
  <si>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</si>
  <si>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</si>
  <si>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</si>
  <si>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</si>
  <si>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</si>
  <si>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</si>
  <si>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</si>
  <si>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</si>
  <si>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</si>
  <si>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</si>
  <si>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</si>
  <si>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</si>
  <si>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</si>
  <si>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</si>
  <si>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</si>
  <si>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</si>
  <si>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</si>
  <si>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</si>
  <si>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</si>
  <si>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</si>
  <si>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</si>
  <si>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</si>
  <si>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</si>
  <si>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</si>
  <si>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</si>
  <si>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</si>
  <si>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</si>
  <si>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</si>
  <si>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</si>
  <si>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</si>
  <si>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</si>
  <si>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</si>
  <si>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</si>
  <si>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</si>
  <si>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</si>
  <si>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</si>
  <si>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</si>
  <si>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</si>
  <si>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</si>
  <si>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</si>
  <si>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</si>
  <si>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</si>
  <si>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</si>
  <si>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</si>
  <si>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</si>
  <si>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</si>
  <si>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</si>
  <si>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</si>
  <si>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</si>
  <si>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</si>
  <si>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</si>
  <si>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</si>
  <si>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</si>
  <si>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</si>
  <si>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</si>
  <si>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</si>
  <si>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</si>
  <si>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</si>
  <si>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</si>
  <si>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</si>
  <si>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</si>
  <si>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</si>
  <si>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</si>
  <si>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</si>
  <si>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</si>
  <si>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</si>
  <si>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</si>
  <si>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</si>
  <si>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</si>
  <si>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</si>
  <si>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</si>
  <si>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</si>
  <si>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</si>
  <si>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</si>
  <si>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</si>
  <si>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</si>
  <si>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</si>
  <si>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</si>
  <si>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</si>
  <si>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</si>
  <si>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</si>
  <si>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</si>
  <si>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</si>
  <si>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</si>
  <si>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</si>
  <si>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</si>
  <si>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</si>
  <si>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</si>
  <si>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</si>
  <si>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</si>
  <si>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</si>
  <si>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</si>
  <si>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</si>
  <si>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</si>
  <si>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</si>
  <si>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</si>
  <si>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</si>
  <si>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</si>
  <si>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</si>
  <si>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</si>
  <si>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</si>
  <si>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</si>
  <si>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</si>
  <si>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</si>
  <si>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</si>
  <si>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</si>
  <si>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</si>
  <si>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</si>
  <si>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</si>
  <si>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</si>
  <si>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</si>
  <si>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</si>
  <si>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</si>
  <si>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</si>
  <si>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</si>
  <si>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</si>
  <si>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</si>
  <si>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</si>
  <si>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</si>
  <si>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</si>
  <si>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</si>
  <si>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</si>
  <si>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</si>
  <si>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</si>
  <si>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</si>
  <si>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</si>
  <si>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</si>
  <si>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</si>
  <si>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</si>
  <si>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</si>
  <si>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</si>
  <si>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</si>
  <si>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</si>
  <si>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</si>
  <si>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</si>
  <si>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</si>
  <si>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</si>
  <si>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</si>
  <si>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</si>
  <si>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</si>
  <si>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</si>
  <si>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</si>
  <si>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</si>
  <si>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</si>
  <si>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</si>
  <si>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</si>
  <si>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</si>
  <si>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</si>
  <si>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</si>
  <si>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</si>
  <si>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</si>
  <si>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</si>
  <si>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</si>
  <si>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</si>
  <si>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</si>
  <si>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</si>
  <si>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</si>
  <si>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</si>
  <si>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</si>
  <si>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</si>
  <si>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</si>
  <si>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</si>
  <si>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</si>
  <si>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</si>
  <si>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</si>
  <si>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</si>
  <si>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</si>
  <si>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</si>
  <si>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</si>
  <si>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</si>
  <si>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</si>
  <si>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</si>
  <si>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</si>
  <si>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</si>
  <si>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</si>
  <si>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</si>
  <si>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</si>
  <si>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</si>
  <si>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</si>
  <si>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</si>
  <si>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</si>
  <si>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</si>
  <si>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</si>
  <si>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</si>
  <si>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</si>
  <si>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</si>
  <si>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</si>
  <si>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</si>
  <si>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</si>
  <si>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</si>
  <si>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</si>
  <si>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</si>
  <si>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</si>
  <si>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</si>
  <si>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</si>
  <si>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</si>
  <si>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</si>
  <si>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</si>
  <si>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</si>
  <si>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</si>
  <si>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</si>
  <si>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</si>
  <si>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</si>
  <si>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</si>
  <si>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</si>
  <si>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</si>
  <si>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</si>
  <si>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</si>
  <si>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</si>
  <si>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</si>
  <si>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</si>
  <si>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</si>
  <si>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</si>
  <si>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</si>
  <si>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</si>
  <si>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</si>
  <si>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</si>
  <si>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</si>
  <si>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</si>
  <si>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</si>
  <si>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</si>
  <si>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</si>
  <si>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</si>
  <si>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</si>
  <si>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</si>
  <si>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</si>
  <si>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</si>
  <si>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</si>
  <si>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</si>
  <si>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</si>
  <si>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</si>
  <si>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</si>
  <si>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</si>
  <si>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</si>
  <si>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</si>
  <si>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</si>
  <si>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</si>
  <si>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</si>
  <si>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</si>
  <si>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</si>
  <si>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</si>
  <si>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</si>
  <si>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</si>
  <si>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</si>
  <si>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</si>
  <si>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</si>
  <si>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</si>
  <si>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</si>
  <si>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</si>
  <si>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</si>
  <si>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</si>
  <si>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</si>
  <si>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</si>
  <si>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</si>
  <si>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</si>
  <si>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</si>
  <si>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</si>
  <si>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</si>
  <si>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</si>
  <si>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</si>
  <si>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</si>
  <si>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</si>
  <si>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</si>
  <si>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</si>
  <si>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</si>
  <si>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</si>
  <si>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</si>
  <si>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</si>
  <si>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</si>
  <si>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</si>
  <si>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</si>
  <si>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</si>
  <si>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</si>
  <si>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</si>
  <si>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</si>
  <si>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</si>
  <si>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</si>
  <si>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</si>
  <si>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</si>
  <si>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</si>
  <si>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</si>
  <si>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</si>
  <si>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</si>
  <si>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</si>
  <si>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</si>
  <si>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</si>
  <si>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</si>
  <si>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</si>
  <si>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</si>
  <si>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</si>
  <si>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</si>
  <si>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</si>
  <si>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</si>
  <si>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</si>
  <si>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</si>
  <si>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</si>
  <si>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</si>
  <si>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</si>
  <si>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</si>
  <si>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</si>
  <si>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</si>
  <si>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</si>
  <si>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</si>
  <si>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</si>
  <si>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</si>
  <si>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</si>
  <si>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</si>
  <si>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</si>
  <si>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</si>
  <si>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</si>
  <si>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</si>
  <si>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</si>
  <si>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</si>
  <si>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</si>
  <si>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</si>
  <si>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</si>
  <si>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</si>
  <si>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</si>
  <si>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</si>
  <si>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</si>
  <si>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</si>
  <si>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</si>
  <si>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</si>
  <si>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</si>
  <si>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</si>
  <si>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</si>
  <si>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</si>
  <si>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</si>
  <si>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</si>
  <si>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</si>
  <si>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</si>
  <si>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</si>
  <si>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</si>
  <si>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</si>
  <si>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</si>
  <si>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</si>
  <si>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</si>
  <si>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</si>
  <si>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</si>
  <si>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</si>
  <si>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</si>
  <si>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</si>
  <si>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</si>
  <si>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</si>
  <si>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</si>
  <si>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</si>
  <si>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</si>
  <si>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</si>
  <si>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</si>
  <si>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</si>
  <si>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</si>
  <si>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</si>
  <si>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</si>
  <si>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</si>
  <si>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</si>
  <si>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</si>
  <si>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</si>
  <si>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</si>
  <si>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</si>
  <si>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</si>
  <si>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</si>
  <si>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</si>
  <si>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</si>
  <si>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</si>
  <si>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</si>
  <si>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</si>
  <si>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</si>
  <si>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</si>
  <si>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</si>
  <si>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</si>
  <si>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</si>
  <si>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</si>
  <si>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</si>
  <si>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</si>
  <si>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</si>
  <si>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</si>
  <si>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</si>
  <si>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</si>
  <si>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</si>
  <si>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</si>
  <si>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</si>
  <si>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</si>
  <si>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</si>
  <si>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</si>
  <si>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</si>
  <si>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</si>
  <si>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</si>
  <si>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</si>
  <si>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</si>
  <si>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</si>
  <si>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</si>
  <si>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</si>
  <si>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</si>
  <si>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</si>
  <si>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</si>
  <si>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</si>
  <si>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</si>
  <si>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</si>
  <si>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</si>
  <si>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</si>
  <si>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</si>
  <si>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</si>
  <si>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</si>
  <si>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</si>
  <si>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</si>
  <si>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</si>
  <si>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</si>
  <si>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</si>
  <si>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</si>
  <si>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</si>
  <si>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</si>
  <si>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</si>
  <si>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</si>
  <si>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</si>
  <si>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</si>
  <si>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</si>
  <si>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</si>
  <si>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</si>
  <si>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</si>
  <si>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</si>
  <si>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</si>
  <si>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</si>
  <si>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</si>
  <si>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</si>
  <si>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</si>
  <si>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</si>
  <si>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</si>
  <si>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</si>
  <si>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</si>
  <si>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</si>
  <si>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</si>
  <si>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</si>
  <si>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</si>
  <si>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</si>
  <si>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</si>
  <si>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</si>
  <si>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</si>
  <si>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</si>
  <si>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</si>
  <si>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</si>
  <si>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</si>
  <si>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</si>
  <si>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</si>
  <si>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</si>
  <si>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</si>
  <si>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</si>
  <si>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</si>
  <si>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</si>
  <si>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</si>
  <si>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</si>
  <si>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</si>
  <si>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</si>
  <si>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</si>
  <si>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</si>
  <si>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</si>
  <si>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</si>
  <si>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</si>
  <si>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</si>
  <si>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</si>
  <si>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</si>
  <si>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</si>
  <si>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</si>
  <si>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</si>
  <si>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</si>
  <si>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</si>
  <si>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</si>
  <si>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</si>
  <si>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</si>
  <si>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</si>
  <si>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</si>
  <si>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</si>
  <si>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</si>
  <si>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</si>
  <si>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</si>
  <si>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</si>
  <si>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</si>
  <si>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</si>
  <si>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</si>
  <si>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</si>
  <si>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</si>
  <si>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</si>
  <si>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</si>
  <si>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</si>
  <si>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</si>
  <si>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</si>
  <si>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</si>
  <si>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</si>
  <si>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</si>
  <si>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</si>
  <si>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</si>
  <si>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</si>
  <si>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</si>
  <si>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</si>
  <si>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</si>
  <si>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</si>
  <si>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</si>
  <si>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</si>
  <si>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</si>
  <si>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</si>
  <si>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</si>
  <si>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</si>
  <si>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</si>
  <si>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</si>
  <si>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</si>
  <si>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</si>
  <si>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</si>
  <si>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</si>
  <si>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</si>
  <si>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</si>
  <si>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</si>
  <si>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</si>
  <si>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</si>
  <si>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</si>
  <si>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</si>
  <si>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</si>
  <si>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</si>
  <si>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</si>
  <si>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</si>
  <si>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</si>
  <si>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</si>
  <si>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</si>
  <si>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</si>
  <si>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</si>
  <si>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</si>
  <si>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</si>
  <si>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</si>
  <si>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</si>
  <si>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</si>
  <si>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</si>
  <si>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</si>
  <si>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</si>
  <si>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</si>
  <si>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</si>
  <si>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</si>
  <si>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</si>
  <si>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</si>
  <si>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</si>
  <si>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</si>
  <si>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</si>
  <si>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</si>
  <si>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</si>
  <si>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</si>
  <si>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</si>
  <si>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</si>
  <si>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</si>
  <si>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</si>
  <si>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</si>
  <si>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</si>
  <si>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</si>
  <si>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</si>
  <si>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</si>
  <si>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</si>
  <si>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</si>
  <si>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</si>
  <si>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</si>
  <si>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</si>
  <si>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</si>
  <si>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</si>
  <si>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</si>
  <si>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</si>
  <si>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</si>
  <si>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</si>
  <si>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</si>
  <si>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</si>
  <si>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</si>
  <si>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</si>
  <si>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</si>
  <si>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</si>
  <si>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</si>
  <si>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</si>
  <si>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</si>
  <si>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</si>
  <si>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</si>
  <si>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</si>
  <si>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</si>
  <si>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</si>
  <si>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</si>
  <si>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</si>
  <si>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</si>
  <si>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</si>
  <si>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</si>
  <si>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</si>
  <si>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</si>
  <si>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</si>
  <si>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</si>
  <si>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</si>
  <si>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</si>
  <si>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</si>
  <si>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</si>
  <si>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</si>
  <si>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</si>
  <si>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</si>
  <si>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</si>
  <si>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</si>
  <si>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</si>
  <si>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</si>
  <si>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</si>
  <si>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</si>
  <si>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</si>
  <si>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</si>
  <si>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</si>
  <si>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</si>
  <si>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</si>
  <si>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</si>
  <si>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</si>
  <si>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</si>
  <si>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</si>
  <si>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</si>
  <si>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</si>
  <si>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</si>
  <si>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</si>
  <si>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</si>
  <si>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</si>
  <si>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</si>
  <si>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</si>
  <si>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</si>
  <si>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</si>
  <si>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</si>
  <si>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</si>
  <si>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</si>
  <si>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</si>
  <si>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</si>
  <si>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</si>
  <si>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</si>
  <si>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</si>
  <si>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</si>
  <si>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</si>
  <si>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</si>
  <si>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</si>
  <si>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</si>
  <si>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</si>
  <si>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</si>
  <si>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</si>
  <si>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</si>
  <si>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</si>
  <si>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</si>
  <si>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</si>
  <si>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</si>
  <si>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</si>
  <si>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</si>
  <si>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</si>
  <si>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</si>
  <si>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</si>
  <si>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</si>
  <si>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</si>
  <si>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</si>
  <si>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</si>
  <si>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</si>
  <si>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</si>
  <si>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</si>
  <si>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</si>
  <si>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</si>
  <si>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</si>
  <si>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</si>
  <si>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</si>
  <si>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</si>
  <si>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</si>
  <si>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</si>
  <si>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</si>
  <si>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</si>
  <si>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</si>
  <si>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</si>
  <si>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</si>
  <si>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</si>
  <si>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</si>
  <si>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</si>
  <si>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</si>
  <si>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</si>
  <si>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</si>
  <si>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</si>
  <si>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</si>
  <si>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</si>
  <si>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</si>
  <si>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</si>
  <si>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</si>
  <si>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</si>
  <si>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</si>
  <si>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</si>
  <si>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</si>
  <si>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</si>
  <si>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</si>
  <si>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</si>
  <si>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</si>
  <si>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</si>
  <si>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</si>
  <si>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</si>
  <si>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</si>
  <si>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</si>
  <si>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</si>
  <si>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</si>
  <si>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</si>
  <si>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</si>
  <si>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</si>
  <si>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</si>
  <si>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</si>
  <si>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</si>
  <si>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</si>
  <si>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</si>
  <si>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</si>
  <si>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</si>
  <si>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</si>
  <si>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</si>
  <si>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</si>
  <si>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</si>
  <si>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</si>
  <si>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</si>
  <si>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</si>
  <si>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</si>
  <si>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</si>
  <si>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</si>
  <si>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</si>
  <si>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</si>
  <si>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</si>
  <si>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</si>
  <si>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</si>
  <si>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</si>
  <si>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</si>
  <si>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</si>
  <si>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</si>
  <si>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</si>
  <si>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</si>
  <si>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</si>
  <si>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</si>
  <si>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</si>
  <si>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</si>
  <si>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</si>
  <si>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</si>
  <si>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</si>
  <si>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</si>
  <si>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</si>
  <si>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</si>
  <si>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</si>
  <si>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</si>
  <si>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</si>
  <si>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</si>
  <si>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</si>
  <si>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</si>
  <si>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</si>
  <si>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</si>
  <si>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</si>
  <si>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</si>
  <si>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</si>
  <si>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</si>
  <si>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</si>
  <si>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</si>
  <si>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</si>
  <si>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</si>
  <si>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</si>
  <si>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</si>
  <si>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</si>
  <si>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</si>
  <si>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</si>
  <si>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</si>
  <si>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</si>
  <si>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</si>
  <si>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</si>
  <si>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</si>
  <si>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</si>
  <si>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</si>
  <si>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</si>
  <si>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</si>
  <si>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</si>
  <si>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</si>
  <si>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</si>
  <si>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</si>
  <si>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</si>
  <si>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</si>
  <si>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</si>
  <si>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</si>
  <si>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</si>
  <si>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</si>
  <si>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</si>
  <si>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</si>
  <si>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</si>
  <si>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</si>
  <si>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</si>
  <si>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</si>
  <si>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</si>
  <si>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</si>
  <si>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</si>
  <si>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</si>
  <si>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</si>
  <si>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</si>
  <si>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</si>
  <si>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</si>
  <si>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</si>
  <si>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</si>
  <si>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</si>
  <si>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</si>
  <si>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</si>
  <si>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</si>
  <si>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</si>
  <si>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</si>
  <si>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</si>
  <si>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</si>
  <si>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</si>
  <si>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</si>
  <si>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</si>
  <si>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</si>
  <si>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</si>
  <si>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</si>
  <si>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</si>
  <si>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</si>
  <si>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</si>
  <si>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</si>
  <si>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</si>
  <si>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</si>
  <si>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</si>
  <si>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</si>
  <si>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</si>
  <si>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</si>
  <si>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</si>
  <si>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</si>
  <si>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</si>
  <si>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</si>
  <si>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</si>
  <si>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</si>
  <si>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</si>
  <si>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</si>
  <si>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</si>
  <si>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</si>
  <si>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</si>
  <si>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</si>
  <si>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</si>
  <si>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</si>
  <si>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</si>
  <si>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</si>
  <si>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</si>
  <si>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</si>
  <si>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</si>
  <si>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</si>
  <si>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</si>
  <si>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</si>
  <si>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</si>
  <si>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</si>
  <si>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</si>
  <si>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</si>
  <si>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</si>
  <si>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</si>
  <si>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</si>
  <si>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</si>
  <si>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</si>
  <si>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</si>
  <si>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</si>
  <si>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</si>
  <si>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</si>
  <si>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</si>
  <si>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</si>
  <si>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</si>
  <si>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</si>
  <si>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</si>
  <si>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</si>
  <si>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</si>
  <si>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</si>
  <si>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</si>
  <si>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</si>
  <si>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</si>
  <si>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</si>
  <si>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</si>
  <si>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</si>
  <si>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</si>
  <si>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</si>
  <si>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</si>
  <si>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</si>
  <si>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</si>
  <si>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</si>
  <si>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</si>
  <si>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</si>
  <si>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</si>
  <si>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</si>
  <si>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</si>
  <si>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</si>
  <si>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</si>
  <si>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</si>
  <si>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</si>
  <si>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</si>
  <si>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</si>
  <si>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</si>
  <si>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</si>
  <si>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</si>
  <si>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</si>
  <si>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</si>
  <si>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</si>
  <si>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</si>
  <si>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</si>
  <si>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</si>
  <si>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</si>
  <si>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</si>
  <si>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</si>
  <si>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</si>
  <si>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</si>
  <si>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</si>
  <si>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</si>
  <si>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</si>
  <si>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</si>
  <si>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</si>
  <si>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</si>
  <si>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</si>
  <si>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</si>
  <si>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</si>
  <si>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</si>
  <si>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</si>
  <si>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</si>
  <si>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</si>
  <si>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</si>
  <si>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</si>
  <si>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</si>
  <si>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</si>
  <si>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</si>
  <si>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</si>
  <si>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</si>
  <si>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</si>
  <si>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</si>
  <si>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</si>
  <si>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</si>
  <si>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</si>
  <si>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</si>
  <si>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</si>
  <si>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</si>
  <si>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</si>
  <si>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</si>
  <si>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</si>
  <si>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</si>
  <si>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</si>
  <si>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</si>
  <si>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</si>
  <si>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</si>
  <si>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</si>
  <si>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</si>
  <si>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</si>
  <si>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</si>
  <si>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</si>
  <si>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</si>
  <si>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</si>
  <si>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</si>
  <si>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</si>
  <si>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</si>
  <si>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</si>
  <si>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</si>
  <si>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</si>
  <si>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</si>
  <si>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</si>
  <si>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</si>
  <si>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</si>
  <si>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</si>
  <si>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</si>
  <si>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</si>
  <si>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</si>
  <si>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</si>
  <si>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</si>
  <si>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</si>
  <si>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</si>
  <si>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</si>
  <si>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</si>
  <si>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</si>
  <si>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</si>
  <si>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</si>
  <si>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</si>
  <si>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</si>
  <si>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</si>
  <si>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</si>
  <si>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</si>
  <si>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</si>
  <si>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</si>
  <si>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</si>
  <si>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</si>
  <si>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</si>
  <si>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</si>
  <si>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</si>
  <si>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</si>
  <si>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</si>
  <si>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</si>
  <si>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</si>
  <si>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</si>
  <si>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</si>
  <si>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</si>
  <si>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</si>
  <si>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</si>
  <si>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</si>
  <si>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</si>
  <si>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</si>
  <si>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</si>
  <si>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</si>
  <si>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</si>
  <si>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</si>
  <si>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</si>
  <si>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</si>
  <si>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</si>
  <si>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</si>
  <si>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</si>
  <si>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</si>
  <si>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</si>
  <si>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</si>
  <si>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</si>
  <si>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</si>
  <si>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</si>
  <si>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</si>
  <si>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</si>
  <si>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</si>
  <si>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</si>
  <si>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</si>
  <si>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</si>
  <si>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</si>
  <si>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</si>
  <si>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</si>
  <si>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</si>
  <si>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</si>
  <si>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</si>
  <si>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</si>
  <si>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</si>
  <si>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</si>
  <si>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</si>
  <si>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</si>
  <si>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</si>
  <si>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</si>
  <si>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</si>
  <si>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</si>
  <si>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</si>
  <si>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</si>
  <si>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</si>
  <si>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</si>
  <si>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</si>
  <si>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</si>
  <si>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</si>
  <si>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</si>
  <si>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</si>
  <si>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</si>
  <si>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</si>
  <si>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</si>
  <si>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</si>
  <si>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</si>
  <si>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</si>
  <si>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</si>
  <si>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</si>
  <si>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</si>
  <si>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</si>
  <si>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</si>
  <si>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</si>
  <si>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</si>
  <si>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</si>
  <si>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</si>
  <si>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</si>
  <si>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</si>
  <si>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</si>
  <si>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</si>
  <si>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</si>
  <si>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</si>
  <si>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</si>
  <si>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</si>
  <si>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</si>
  <si>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</si>
  <si>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</si>
  <si>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</si>
  <si>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</si>
  <si>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</si>
  <si>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</si>
  <si>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</si>
  <si>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</si>
  <si>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</si>
  <si>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</si>
  <si>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</si>
  <si>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</si>
  <si>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</si>
  <si>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</si>
  <si>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</si>
  <si>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</si>
  <si>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</si>
  <si>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</si>
  <si>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</si>
  <si>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</si>
  <si>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</si>
  <si>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</si>
  <si>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</si>
  <si>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</si>
  <si>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</si>
  <si>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</si>
  <si>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</si>
  <si>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</si>
  <si>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</si>
  <si>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</si>
  <si>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</si>
  <si>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</si>
  <si>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</si>
  <si>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</si>
  <si>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</si>
  <si>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</si>
  <si>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</si>
  <si>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</si>
  <si>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</si>
  <si>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</si>
  <si>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</si>
  <si>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</si>
  <si>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</si>
  <si>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</si>
  <si>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</si>
  <si>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</si>
  <si>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</si>
  <si>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</si>
  <si>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</si>
  <si>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</si>
  <si>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</si>
  <si>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</si>
  <si>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</si>
  <si>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</si>
  <si>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</si>
  <si>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</si>
  <si>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</si>
  <si>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</si>
  <si>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</si>
  <si>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</si>
  <si>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</si>
  <si>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</si>
  <si>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</si>
  <si>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</si>
  <si>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</si>
  <si>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</si>
  <si>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</si>
  <si>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</si>
  <si>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</si>
  <si>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</si>
  <si>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</si>
  <si>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</si>
  <si>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</si>
  <si>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</si>
  <si>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</si>
  <si>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</si>
  <si>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</si>
  <si>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</si>
  <si>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</si>
  <si>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</si>
  <si>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</si>
  <si>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</si>
  <si>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</si>
  <si>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</si>
  <si>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</si>
  <si>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</si>
  <si>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</si>
  <si>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</si>
  <si>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</si>
  <si>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</si>
  <si>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</si>
  <si>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</si>
  <si>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</si>
  <si>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</si>
  <si>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</si>
  <si>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</si>
  <si>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</si>
  <si>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</si>
  <si>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</si>
  <si>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</si>
  <si>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</si>
  <si>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</si>
  <si>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</si>
  <si>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</si>
  <si>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</si>
  <si>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</si>
  <si>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</si>
  <si>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</si>
  <si>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</si>
  <si>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</si>
  <si>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</si>
  <si>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</si>
  <si>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</si>
  <si>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</si>
  <si>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</si>
  <si>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</si>
  <si>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</si>
  <si>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</si>
  <si>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</si>
  <si>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</si>
  <si>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</si>
  <si>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</si>
  <si>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</si>
  <si>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</si>
  <si>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</si>
  <si>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</si>
  <si>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</si>
  <si>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</si>
  <si>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</si>
  <si>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</si>
  <si>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</si>
  <si>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</si>
  <si>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</si>
  <si>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</si>
  <si>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</si>
  <si>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</si>
  <si>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</si>
  <si>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</si>
  <si>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</si>
  <si>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</si>
  <si>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</si>
  <si>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</si>
  <si>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</si>
  <si>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</si>
  <si>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</si>
  <si>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</si>
  <si>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</si>
  <si>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</si>
  <si>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</si>
  <si>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</si>
  <si>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</si>
  <si>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</si>
  <si>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</si>
  <si>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</si>
  <si>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</si>
  <si>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</si>
  <si>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</si>
  <si>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</si>
  <si>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</si>
  <si>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</si>
  <si>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</si>
  <si>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</si>
  <si>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</si>
  <si>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</si>
  <si>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</si>
  <si>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</si>
  <si>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</si>
  <si>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</si>
  <si>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</si>
  <si>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</si>
  <si>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</si>
  <si>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</si>
  <si>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</si>
  <si>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</si>
  <si>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</si>
  <si>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</si>
  <si>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</si>
  <si>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</si>
  <si>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</si>
  <si>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</si>
  <si>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</si>
  <si>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</si>
  <si>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</si>
  <si>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</si>
  <si>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</si>
  <si>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</si>
  <si>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</si>
  <si>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</si>
  <si>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</si>
  <si>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</si>
  <si>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</si>
  <si>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</si>
  <si>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</si>
  <si>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</si>
  <si>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</si>
  <si>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</si>
  <si>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</si>
  <si>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</si>
  <si>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</si>
  <si>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</si>
  <si>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</si>
  <si>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</si>
  <si>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</si>
  <si>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</si>
  <si>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</si>
  <si>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</si>
  <si>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</si>
  <si>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</si>
  <si>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</si>
  <si>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</si>
  <si>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</si>
  <si>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</si>
  <si>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</si>
  <si>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</si>
  <si>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</si>
  <si>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</si>
  <si>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</si>
  <si>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</si>
  <si>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</si>
  <si>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</si>
  <si>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</si>
  <si>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</si>
  <si>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</si>
  <si>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</si>
  <si>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</si>
  <si>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</si>
  <si>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</si>
  <si>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</si>
  <si>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</si>
  <si>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</si>
  <si>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</si>
  <si>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</si>
  <si>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</si>
  <si>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</si>
  <si>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</si>
  <si>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</si>
  <si>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</si>
  <si>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</si>
  <si>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</si>
  <si>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</si>
  <si>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</si>
  <si>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</si>
  <si>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</si>
  <si>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</si>
  <si>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</si>
  <si>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</si>
  <si>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</si>
  <si>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</si>
  <si>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</si>
  <si>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</si>
  <si>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</si>
  <si>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</si>
  <si>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</si>
  <si>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</si>
  <si>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</si>
  <si>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</si>
  <si>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</si>
  <si>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</si>
  <si>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</si>
  <si>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</si>
  <si>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</si>
  <si>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</si>
  <si>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</si>
  <si>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</si>
  <si>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</si>
  <si>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</si>
  <si>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</si>
  <si>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</si>
  <si>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</si>
  <si>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</si>
  <si>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</si>
  <si>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</si>
  <si>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</si>
  <si>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</si>
  <si>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</si>
  <si>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</si>
  <si>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</si>
  <si>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</si>
  <si>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</si>
  <si>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</si>
  <si>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</si>
  <si>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</si>
  <si>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</si>
  <si>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</si>
  <si>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</si>
  <si>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</si>
  <si>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</si>
  <si>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</si>
  <si>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</si>
  <si>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</si>
  <si>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</si>
  <si>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</si>
  <si>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</si>
  <si>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</si>
  <si>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</si>
  <si>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</si>
  <si>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</si>
  <si>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</si>
  <si>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</si>
  <si>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</si>
  <si>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</si>
  <si>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</si>
  <si>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</si>
  <si>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</si>
  <si>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</si>
  <si>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</si>
  <si>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</si>
  <si>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</si>
  <si>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</si>
  <si>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</si>
  <si>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</si>
  <si>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</si>
  <si>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</si>
  <si>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</si>
  <si>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</si>
  <si>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</si>
  <si>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</si>
  <si>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</si>
  <si>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</si>
  <si>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</si>
  <si>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</si>
  <si>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</si>
  <si>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</si>
  <si>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</si>
  <si>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</si>
  <si>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</si>
  <si>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</si>
  <si>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</si>
  <si>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</si>
  <si>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</si>
  <si>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</si>
  <si>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</si>
  <si>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</si>
  <si>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</si>
  <si>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</si>
  <si>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</si>
  <si>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</si>
  <si>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</si>
  <si>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</si>
  <si>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</si>
  <si>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</si>
  <si>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</si>
  <si>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</si>
  <si>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</si>
  <si>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</si>
  <si>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</si>
  <si>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</si>
  <si>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</si>
  <si>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</si>
  <si>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</si>
  <si>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</si>
  <si>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</si>
  <si>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</si>
  <si>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</si>
  <si>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</si>
  <si>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</si>
  <si>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</si>
  <si>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</si>
  <si>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</si>
  <si>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</si>
  <si>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</si>
  <si>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</si>
  <si>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</si>
  <si>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</si>
  <si>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</si>
  <si>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</si>
  <si>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</si>
  <si>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</si>
  <si>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</si>
  <si>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</si>
  <si>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</si>
  <si>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</si>
  <si>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</si>
  <si>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</si>
  <si>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</si>
  <si>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</si>
  <si>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</si>
  <si>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</si>
  <si>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</si>
  <si>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</si>
  <si>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</si>
  <si>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</si>
  <si>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</si>
  <si>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</si>
  <si>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</si>
  <si>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</si>
  <si>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</si>
  <si>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</si>
  <si>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</si>
  <si>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</si>
  <si>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</si>
  <si>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</si>
  <si>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</si>
  <si>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</si>
  <si>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</si>
  <si>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</si>
  <si>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</si>
  <si>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</si>
  <si>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</si>
  <si>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</si>
  <si>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</si>
  <si>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</si>
  <si>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</si>
  <si>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</si>
  <si>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</si>
  <si>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</si>
  <si>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</si>
  <si>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</si>
  <si>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</si>
  <si>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</si>
  <si>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</si>
  <si>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</si>
  <si>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</si>
  <si>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</si>
  <si>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</si>
  <si>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</si>
  <si>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</si>
  <si>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</si>
  <si>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</si>
  <si>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</si>
  <si>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</si>
  <si>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</si>
  <si>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</si>
  <si>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</si>
  <si>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</si>
  <si>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</si>
  <si>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</si>
  <si>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</si>
  <si>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</si>
  <si>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</si>
  <si>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</si>
  <si>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</si>
  <si>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</si>
  <si>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</si>
  <si>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</si>
  <si>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</si>
  <si>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</si>
  <si>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</si>
  <si>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</si>
  <si>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</si>
  <si>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</si>
  <si>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</si>
  <si>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</si>
  <si>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</si>
  <si>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</si>
  <si>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</si>
  <si>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</si>
  <si>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</si>
  <si>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</si>
  <si>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</si>
  <si>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</si>
  <si>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</si>
  <si>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</si>
  <si>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</si>
  <si>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</si>
  <si>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</si>
  <si>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</si>
  <si>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</si>
  <si>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</si>
  <si>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</si>
  <si>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</si>
  <si>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</si>
  <si>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</si>
  <si>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</si>
  <si>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</si>
  <si>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</si>
  <si>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</si>
  <si>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</si>
  <si>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</si>
  <si>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</si>
  <si>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</si>
  <si>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</si>
  <si>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</si>
  <si>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</si>
  <si>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</si>
  <si>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</si>
  <si>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</si>
  <si>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</si>
  <si>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</si>
  <si>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</si>
  <si>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</si>
  <si>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</si>
  <si>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</si>
  <si>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</si>
  <si>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</si>
  <si>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</si>
  <si>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</si>
  <si>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</si>
  <si>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</si>
  <si>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</si>
  <si>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</si>
  <si>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</si>
  <si>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</si>
  <si>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</si>
  <si>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</si>
  <si>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</si>
  <si>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</si>
  <si>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</si>
  <si>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</si>
  <si>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</si>
  <si>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</si>
  <si>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</si>
  <si>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</si>
  <si>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</si>
  <si>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</si>
  <si>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</si>
  <si>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</si>
  <si>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</si>
  <si>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</si>
  <si>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</si>
  <si>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</si>
  <si>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</si>
  <si>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</si>
  <si>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</si>
  <si>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</si>
  <si>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</si>
  <si>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</si>
  <si>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</si>
  <si>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</si>
  <si>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</si>
  <si>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</si>
  <si>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</si>
  <si>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</si>
  <si>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</si>
  <si>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</si>
  <si>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</si>
  <si>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</si>
  <si>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</si>
  <si>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</si>
  <si>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</si>
  <si>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</si>
  <si>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</si>
  <si>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</si>
  <si>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</si>
  <si>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</si>
  <si>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</si>
  <si>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</si>
  <si>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</si>
  <si>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</si>
  <si>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</si>
  <si>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</si>
  <si>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</si>
  <si>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</si>
  <si>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</si>
  <si>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</si>
  <si>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</si>
  <si>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</si>
  <si>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</si>
  <si>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</si>
  <si>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</si>
  <si>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</si>
  <si>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</si>
  <si>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</si>
  <si>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</si>
  <si>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</si>
  <si>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</si>
  <si>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</si>
  <si>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</si>
  <si>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</si>
  <si>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</si>
  <si>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</si>
  <si>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</si>
  <si>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</si>
  <si>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</si>
  <si>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</si>
  <si>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</si>
  <si>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</si>
  <si>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</si>
  <si>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</si>
  <si>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</si>
  <si>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</si>
  <si>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</si>
  <si>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</si>
  <si>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</si>
  <si>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</si>
  <si>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</si>
  <si>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</si>
  <si>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</si>
  <si>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</si>
  <si>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</si>
  <si>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</si>
  <si>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</si>
  <si>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</si>
  <si>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</si>
  <si>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</si>
  <si>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</si>
  <si>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</si>
  <si>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</si>
  <si>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</si>
  <si>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</si>
  <si>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</si>
  <si>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</si>
  <si>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</si>
  <si>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</si>
  <si>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</si>
  <si>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</si>
  <si>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</si>
  <si>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</si>
  <si>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</si>
  <si>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</si>
  <si>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</si>
  <si>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</si>
  <si>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</si>
  <si>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</si>
  <si>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</si>
  <si>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</si>
  <si>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</si>
  <si>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</si>
  <si>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</si>
  <si>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</si>
  <si>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</si>
  <si>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</si>
  <si>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</si>
  <si>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</si>
  <si>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</si>
  <si>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</si>
  <si>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</si>
  <si>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</si>
  <si>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</si>
  <si>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</si>
  <si>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</si>
  <si>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</si>
  <si>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</si>
  <si>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</si>
  <si>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</si>
  <si>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</si>
  <si>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</si>
  <si>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</si>
  <si>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</si>
  <si>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</si>
  <si>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</si>
  <si>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</si>
  <si>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</si>
  <si>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</si>
  <si>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</si>
  <si>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</si>
  <si>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</si>
  <si>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</si>
  <si>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</si>
  <si>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</si>
  <si>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</si>
  <si>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</si>
  <si>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</si>
  <si>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</si>
  <si>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</si>
  <si>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</si>
  <si>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</si>
  <si>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</si>
  <si>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</si>
  <si>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</si>
  <si>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</si>
  <si>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</si>
  <si>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</si>
  <si>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</si>
  <si>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</si>
  <si>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</si>
  <si>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</si>
  <si>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</si>
  <si>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</si>
  <si>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</si>
  <si>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</si>
  <si>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</si>
  <si>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</si>
  <si>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</si>
  <si>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</si>
  <si>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</si>
  <si>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</si>
  <si>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</si>
  <si>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</si>
  <si>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</si>
  <si>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</si>
  <si>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</si>
  <si>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</si>
  <si>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</si>
  <si>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</si>
  <si>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</si>
  <si>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</si>
  <si>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</si>
  <si>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</si>
  <si>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</si>
  <si>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</si>
  <si>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</si>
  <si>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</si>
  <si>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</si>
  <si>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</si>
  <si>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</si>
  <si>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</si>
  <si>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</si>
  <si>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</si>
  <si>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</si>
  <si>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</si>
  <si>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</si>
  <si>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</si>
  <si>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</si>
  <si>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</si>
  <si>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</si>
  <si>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</si>
  <si>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</si>
  <si>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</si>
  <si>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</si>
  <si>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</si>
  <si>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</si>
  <si>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</si>
  <si>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</si>
  <si>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</si>
  <si>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</si>
  <si>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</si>
  <si>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</si>
  <si>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</si>
  <si>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</si>
  <si>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</si>
  <si>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</si>
  <si>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</si>
  <si>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</si>
  <si>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</si>
  <si>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</si>
  <si>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</si>
  <si>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</si>
  <si>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</si>
  <si>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</si>
  <si>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</si>
  <si>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</si>
  <si>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</si>
  <si>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</si>
  <si>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</si>
  <si>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</si>
  <si>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</si>
  <si>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</si>
  <si>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</si>
  <si>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</si>
  <si>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</si>
  <si>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</si>
  <si>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</si>
  <si>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</si>
  <si>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</si>
  <si>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</si>
  <si>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</si>
  <si>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</si>
  <si>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</si>
  <si>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</si>
  <si>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</si>
  <si>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</si>
  <si>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</si>
  <si>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</si>
  <si>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</si>
  <si>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</si>
  <si>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</si>
  <si>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</si>
  <si>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</si>
  <si>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</si>
  <si>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</si>
  <si>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</si>
  <si>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</si>
  <si>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</si>
  <si>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</si>
  <si>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</si>
  <si>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</si>
  <si>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</si>
  <si>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</si>
  <si>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</si>
  <si>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</si>
  <si>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</si>
  <si>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</si>
  <si>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</si>
  <si>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</si>
  <si>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</si>
  <si>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</si>
  <si>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</si>
  <si>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</si>
  <si>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</si>
  <si>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</si>
  <si>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</si>
  <si>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</si>
  <si>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</si>
  <si>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</si>
  <si>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</si>
  <si>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</si>
  <si>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</si>
  <si>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</si>
  <si>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</si>
  <si>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</si>
  <si>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</si>
  <si>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</si>
  <si>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</si>
  <si>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</si>
  <si>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</si>
  <si>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</si>
  <si>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</si>
  <si>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</si>
  <si>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</si>
  <si>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</si>
  <si>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</si>
  <si>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</si>
  <si>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</si>
  <si>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</si>
  <si>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</si>
  <si>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</si>
  <si>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</si>
  <si>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</si>
  <si>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</si>
  <si>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</si>
  <si>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</si>
  <si>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</si>
  <si>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</si>
  <si>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</si>
  <si>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</si>
  <si>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</si>
  <si>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</si>
  <si>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</si>
  <si>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</si>
  <si>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</si>
  <si>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</si>
  <si>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</si>
  <si>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</si>
  <si>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</si>
  <si>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</si>
  <si>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</si>
  <si>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</si>
  <si>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</si>
  <si>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</si>
  <si>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</si>
  <si>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</si>
  <si>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</si>
  <si>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</si>
  <si>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</si>
  <si>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</si>
  <si>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</si>
  <si>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</si>
  <si>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</si>
  <si>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</si>
  <si>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</si>
  <si>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</si>
  <si>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</si>
  <si>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</si>
  <si>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</si>
  <si>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</si>
  <si>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</si>
  <si>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</si>
  <si>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</si>
  <si>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</si>
  <si>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</si>
  <si>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</si>
  <si>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</si>
  <si>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</si>
  <si>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</si>
  <si>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</si>
  <si>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</si>
  <si>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</si>
  <si>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</si>
  <si>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</si>
  <si>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</si>
  <si>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</si>
  <si>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</si>
  <si>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</si>
  <si>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</si>
  <si>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</si>
  <si>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</si>
  <si>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</si>
  <si>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</si>
  <si>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</si>
  <si>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</si>
  <si>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</si>
  <si>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</si>
  <si>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</si>
  <si>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</si>
  <si>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</si>
  <si>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</si>
  <si>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</si>
  <si>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</si>
  <si>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</si>
  <si>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</si>
  <si>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</si>
  <si>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</si>
  <si>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</si>
  <si>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</si>
  <si>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</si>
  <si>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</si>
  <si>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</si>
  <si>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</si>
  <si>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</si>
  <si>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</si>
  <si>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</si>
  <si>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</si>
  <si>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</si>
  <si>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</si>
  <si>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</si>
  <si>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</si>
  <si>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</si>
  <si>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</si>
  <si>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</si>
  <si>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</si>
  <si>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</si>
  <si>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</si>
  <si>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</si>
  <si>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</si>
  <si>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</si>
  <si>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</si>
  <si>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</si>
  <si>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</si>
  <si>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</si>
  <si>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</si>
  <si>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</si>
  <si>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</si>
  <si>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</si>
  <si>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</si>
  <si>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</si>
  <si>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</si>
  <si>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</si>
  <si>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</si>
  <si>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</si>
  <si>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</si>
  <si>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</si>
  <si>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</si>
  <si>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</si>
  <si>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</si>
  <si>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</si>
  <si>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</si>
  <si>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</si>
  <si>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</si>
  <si>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</si>
  <si>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</si>
  <si>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</si>
  <si>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</si>
  <si>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</si>
  <si>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</si>
  <si>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</si>
  <si>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</si>
  <si>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</si>
  <si>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</si>
  <si>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</si>
  <si>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</si>
  <si>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</si>
  <si>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</si>
  <si>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</si>
  <si>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</si>
  <si>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</si>
  <si>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</si>
  <si>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</si>
  <si>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</si>
  <si>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</si>
  <si>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</si>
  <si>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</si>
  <si>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</si>
  <si>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</si>
  <si>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</si>
  <si>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</si>
  <si>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</si>
  <si>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</si>
  <si>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</si>
  <si>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</si>
  <si>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</si>
  <si>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</si>
  <si>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</si>
  <si>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</si>
  <si>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</si>
  <si>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</si>
  <si>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</si>
  <si>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</si>
  <si>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</si>
  <si>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</si>
  <si>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</si>
  <si>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</si>
  <si>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</si>
  <si>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</si>
  <si>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</si>
  <si>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</si>
  <si>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</si>
  <si>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</si>
  <si>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</si>
  <si>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</si>
  <si>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</si>
  <si>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</si>
  <si>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</si>
  <si>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</si>
  <si>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</si>
  <si>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</si>
  <si>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</si>
  <si>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</si>
  <si>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</si>
  <si>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</si>
  <si>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</si>
  <si>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</si>
  <si>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</si>
  <si>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</si>
  <si>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</si>
  <si>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</si>
  <si>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</si>
  <si>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</si>
  <si>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</si>
  <si>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</si>
  <si>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</si>
  <si>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</si>
  <si>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</si>
  <si>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</si>
  <si>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</si>
  <si>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</si>
  <si>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</si>
  <si>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</si>
  <si>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</si>
  <si>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</si>
  <si>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</si>
  <si>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</si>
  <si>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</si>
  <si>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</si>
  <si>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</si>
  <si>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</si>
  <si>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</si>
  <si>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</si>
  <si>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</si>
  <si>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</si>
  <si>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</si>
  <si>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</si>
  <si>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</si>
  <si>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</si>
  <si>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</si>
  <si>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</si>
  <si>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</si>
  <si>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</si>
  <si>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</si>
  <si>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</si>
  <si>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</si>
  <si>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</si>
  <si>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</si>
  <si>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</si>
  <si>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</si>
  <si>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</si>
  <si>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</si>
  <si>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</si>
  <si>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</si>
  <si>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</si>
  <si>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</si>
  <si>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</si>
  <si>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</si>
  <si>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</si>
  <si>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</si>
  <si>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</si>
  <si>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</si>
  <si>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</si>
  <si>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</si>
  <si>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</si>
  <si>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</si>
  <si>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</si>
  <si>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</si>
  <si>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</si>
  <si>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</si>
  <si>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</si>
  <si>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</si>
  <si>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</si>
  <si>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</si>
  <si>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</si>
  <si>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</si>
  <si>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</si>
  <si>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</si>
  <si>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</si>
  <si>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</si>
  <si>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</si>
  <si>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</si>
  <si>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</si>
  <si>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</si>
  <si>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</si>
  <si>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</si>
  <si>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</si>
  <si>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</si>
  <si>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</si>
  <si>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</si>
  <si>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</si>
  <si>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</si>
  <si>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</si>
  <si>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</si>
  <si>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</si>
  <si>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</si>
  <si>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</si>
  <si>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</si>
  <si>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</si>
  <si>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</si>
  <si>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</si>
  <si>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</si>
  <si>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</si>
  <si>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</si>
  <si>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</si>
  <si>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</si>
  <si>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</si>
  <si>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</si>
  <si>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</si>
  <si>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</si>
  <si>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</si>
  <si>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</si>
  <si>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</si>
  <si>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</si>
  <si>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</si>
  <si>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</si>
  <si>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</si>
  <si>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</si>
  <si>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</si>
  <si>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</si>
  <si>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</si>
  <si>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</si>
  <si>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</si>
  <si>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</si>
  <si>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</si>
  <si>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</si>
  <si>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</si>
  <si>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</si>
  <si>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</si>
  <si>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</si>
  <si>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</si>
  <si>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</si>
  <si>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</si>
  <si>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</si>
  <si>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</si>
  <si>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</si>
  <si>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</si>
  <si>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</si>
  <si>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</si>
  <si>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</si>
  <si>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</si>
  <si>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</si>
  <si>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</si>
  <si>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</si>
  <si>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</si>
  <si>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</si>
  <si>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</si>
  <si>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</si>
  <si>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</si>
  <si>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</si>
  <si>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</si>
  <si>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</si>
  <si>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</si>
  <si>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</si>
  <si>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</si>
  <si>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</si>
  <si>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</si>
  <si>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</si>
  <si>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</si>
  <si>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</si>
  <si>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</si>
  <si>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</si>
  <si>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</si>
  <si>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</si>
  <si>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</si>
  <si>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</si>
  <si>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</si>
  <si>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</si>
  <si>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</si>
  <si>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</si>
  <si>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</si>
  <si>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</si>
  <si>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</si>
  <si>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</si>
  <si>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</si>
  <si>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</si>
  <si>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</si>
  <si>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</si>
  <si>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</si>
  <si>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</si>
  <si>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</si>
  <si>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</si>
  <si>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</si>
  <si>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</si>
  <si>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</si>
  <si>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</si>
  <si>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</si>
  <si>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</si>
  <si>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</si>
  <si>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</si>
  <si>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</si>
  <si>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</si>
  <si>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</si>
  <si>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</si>
  <si>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</si>
  <si>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</si>
  <si>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</si>
  <si>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</si>
  <si>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</si>
  <si>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</si>
  <si>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</si>
  <si>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</si>
  <si>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</si>
  <si>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</si>
  <si>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</si>
  <si>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</si>
  <si>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</si>
  <si>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</si>
  <si>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</si>
  <si>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</si>
  <si>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</si>
  <si>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</si>
  <si>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</si>
  <si>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</si>
  <si>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</si>
  <si>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</si>
  <si>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</si>
  <si>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</si>
  <si>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</si>
  <si>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</si>
  <si>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</si>
  <si>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</si>
  <si>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</si>
  <si>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</si>
  <si>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</si>
  <si>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</si>
  <si>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</si>
  <si>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</si>
  <si>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</si>
  <si>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</si>
  <si>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</si>
  <si>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</si>
  <si>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</si>
  <si>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</si>
  <si>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</si>
  <si>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</si>
  <si>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</si>
  <si>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</si>
  <si>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</si>
  <si>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</si>
  <si>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</si>
  <si>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</si>
  <si>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</si>
  <si>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</si>
  <si>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</si>
  <si>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</si>
  <si>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</si>
  <si>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</si>
  <si>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</si>
  <si>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</si>
  <si>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</si>
  <si>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</si>
  <si>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</si>
  <si>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</si>
  <si>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</si>
  <si>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</si>
  <si>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</si>
  <si>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</si>
  <si>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</si>
  <si>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</si>
  <si>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</si>
  <si>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</si>
  <si>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</si>
  <si>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</si>
  <si>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</si>
  <si>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</si>
  <si>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</si>
  <si>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</si>
  <si>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</si>
  <si>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</si>
  <si>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</si>
  <si>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</si>
  <si>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</si>
  <si>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</si>
  <si>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</si>
  <si>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</si>
  <si>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</si>
  <si>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</si>
  <si>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</si>
  <si>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</si>
  <si>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</si>
  <si>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</si>
  <si>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</si>
  <si>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</si>
  <si>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</si>
  <si>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</si>
  <si>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</si>
  <si>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</si>
  <si>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</si>
  <si>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</si>
  <si>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</si>
  <si>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</si>
  <si>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</si>
  <si>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</si>
  <si>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</si>
  <si>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</si>
  <si>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</si>
  <si>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</si>
  <si>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</si>
  <si>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</si>
  <si>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</si>
  <si>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</si>
  <si>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</si>
  <si>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</si>
  <si>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</si>
  <si>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</si>
  <si>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</si>
  <si>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</si>
  <si>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</si>
  <si>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</si>
  <si>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</si>
  <si>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</si>
  <si>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</si>
  <si>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</si>
  <si>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</si>
  <si>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</si>
  <si>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</si>
  <si>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</si>
  <si>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</si>
  <si>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</si>
  <si>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</si>
  <si>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</si>
  <si>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</si>
  <si>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</si>
  <si>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</si>
  <si>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</si>
  <si>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</si>
  <si>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</si>
  <si>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</si>
  <si>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</si>
  <si>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</si>
  <si>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</si>
  <si>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</si>
  <si>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</si>
  <si>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</si>
  <si>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</si>
  <si>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</si>
  <si>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</si>
  <si>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</si>
  <si>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</si>
  <si>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</si>
  <si>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</si>
  <si>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</si>
  <si>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</si>
  <si>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</si>
  <si>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</si>
  <si>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</si>
  <si>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</si>
  <si>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</si>
  <si>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</si>
  <si>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</si>
  <si>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</si>
  <si>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</si>
  <si>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</si>
  <si>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</si>
  <si>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</si>
  <si>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</si>
  <si>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</si>
  <si>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</si>
  <si>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</si>
  <si>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</si>
  <si>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</si>
  <si>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</si>
  <si>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</si>
  <si>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</si>
  <si>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</si>
  <si>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</si>
  <si>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</si>
  <si>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</si>
  <si>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</si>
  <si>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</si>
  <si>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</si>
  <si>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</si>
  <si>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</si>
  <si>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</si>
  <si>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</si>
  <si>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</si>
  <si>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</si>
  <si>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</si>
  <si>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</si>
  <si>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</si>
  <si>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</si>
  <si>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</si>
  <si>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</si>
  <si>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</si>
  <si>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</si>
  <si>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</si>
  <si>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</si>
  <si>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</si>
  <si>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</si>
  <si>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</si>
  <si>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</si>
  <si>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</si>
  <si>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</si>
  <si>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</si>
  <si>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</si>
  <si>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</si>
  <si>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</si>
  <si>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</si>
  <si>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</si>
  <si>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</si>
  <si>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</si>
  <si>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</si>
  <si>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</si>
  <si>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</si>
  <si>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</si>
  <si>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</si>
  <si>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</si>
  <si>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</si>
  <si>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</si>
  <si>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</si>
  <si>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</si>
  <si>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</si>
  <si>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</si>
  <si>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</si>
  <si>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</si>
  <si>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</si>
  <si>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</si>
  <si>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</si>
  <si>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</si>
  <si>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</si>
  <si>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</si>
  <si>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</si>
  <si>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</si>
  <si>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</si>
  <si>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</si>
  <si>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</si>
  <si>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</si>
  <si>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</si>
  <si>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</si>
  <si>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</si>
  <si>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</si>
  <si>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</si>
  <si>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</si>
  <si>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</si>
  <si>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</si>
  <si>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</si>
  <si>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</si>
  <si>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</si>
  <si>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</si>
  <si>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</si>
  <si>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</si>
  <si>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</si>
  <si>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</si>
  <si>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</si>
  <si>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</si>
  <si>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</si>
  <si>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</si>
  <si>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</si>
  <si>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</si>
  <si>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</si>
  <si>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</si>
  <si>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</si>
  <si>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</si>
  <si>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</si>
  <si>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</si>
  <si>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</si>
  <si>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</si>
  <si>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</si>
  <si>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</si>
  <si>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</si>
  <si>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</si>
  <si>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</si>
  <si>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</si>
  <si>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</si>
  <si>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</si>
  <si>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</si>
  <si>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</si>
  <si>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</si>
  <si>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</si>
  <si>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</si>
  <si>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</si>
  <si>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</si>
  <si>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</si>
  <si>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</si>
  <si>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</si>
  <si>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</si>
  <si>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</si>
  <si>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</si>
  <si>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</si>
  <si>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</si>
  <si>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</si>
  <si>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</si>
  <si>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</si>
  <si>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</si>
  <si>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</si>
  <si>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</si>
  <si>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</si>
  <si>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</si>
  <si>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</si>
  <si>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</si>
  <si>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</si>
  <si>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</si>
  <si>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</si>
  <si>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</si>
  <si>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</si>
  <si>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</si>
  <si>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</si>
  <si>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</si>
  <si>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</si>
  <si>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</si>
  <si>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</si>
  <si>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</si>
  <si>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</si>
  <si>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</si>
  <si>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</si>
  <si>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</si>
  <si>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</si>
  <si>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</si>
  <si>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</si>
  <si>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</si>
  <si>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</si>
  <si>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</si>
  <si>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</si>
  <si>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</si>
  <si>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</si>
  <si>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</si>
  <si>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</si>
  <si>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</si>
  <si>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</si>
  <si>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</si>
  <si>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</si>
  <si>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</si>
  <si>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</si>
  <si>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</si>
  <si>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</si>
  <si>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</si>
  <si>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</si>
  <si>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</si>
  <si>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</si>
  <si>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</si>
  <si>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</si>
  <si>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</si>
  <si>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</si>
  <si>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</si>
  <si>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</si>
  <si>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</si>
  <si>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</si>
  <si>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</si>
  <si>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</si>
  <si>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</si>
  <si>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</si>
  <si>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</si>
  <si>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</si>
  <si>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</si>
  <si>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</si>
  <si>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</si>
  <si>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</si>
  <si>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</si>
  <si>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</si>
  <si>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</si>
  <si>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</si>
  <si>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</si>
  <si>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</si>
  <si>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</si>
  <si>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</si>
  <si>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</si>
  <si>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</si>
  <si>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</si>
  <si>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</si>
  <si>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</si>
  <si>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</si>
  <si>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</si>
  <si>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</si>
  <si>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</si>
  <si>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</si>
  <si>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</si>
  <si>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</si>
  <si>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</si>
  <si>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</si>
  <si>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</si>
  <si>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</si>
  <si>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</si>
  <si>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</si>
  <si>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</si>
  <si>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</si>
  <si>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</si>
  <si>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</si>
  <si>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</si>
  <si>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</si>
  <si>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</si>
  <si>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</si>
  <si>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</si>
  <si>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</si>
  <si>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</si>
  <si>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</si>
  <si>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</si>
  <si>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</si>
  <si>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</si>
  <si>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</si>
  <si>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</si>
  <si>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</si>
  <si>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</si>
  <si>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</si>
  <si>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</si>
  <si>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</si>
  <si>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</si>
  <si>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</si>
  <si>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</si>
  <si>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</si>
  <si>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</si>
  <si>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</si>
  <si>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</si>
  <si>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</si>
  <si>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</si>
  <si>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</si>
  <si>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</si>
  <si>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</si>
  <si>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</si>
  <si>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</si>
  <si>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</si>
  <si>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</si>
  <si>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</si>
  <si>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</si>
  <si>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</si>
  <si>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</si>
  <si>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</si>
  <si>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</si>
  <si>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</si>
  <si>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</si>
  <si>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</si>
  <si>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</si>
  <si>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</si>
  <si>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</si>
  <si>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</si>
  <si>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</si>
  <si>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</si>
  <si>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</si>
  <si>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</si>
  <si>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</si>
  <si>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</si>
  <si>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</si>
  <si>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</si>
  <si>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</si>
  <si>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</si>
  <si>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</si>
  <si>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</si>
  <si>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</si>
  <si>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</si>
  <si>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</si>
  <si>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</si>
  <si>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</si>
  <si>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</si>
  <si>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</si>
  <si>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</si>
  <si>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</si>
  <si>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</si>
  <si>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</si>
  <si>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</si>
  <si>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</si>
  <si>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</si>
  <si>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</si>
  <si>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</si>
  <si>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</si>
  <si>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</si>
  <si>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</si>
  <si>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</si>
  <si>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</si>
  <si>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</si>
  <si>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</si>
  <si>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</si>
  <si>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</si>
  <si>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</si>
  <si>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</si>
  <si>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</si>
  <si>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</si>
  <si>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</si>
  <si>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</si>
  <si>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</si>
  <si>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</si>
  <si>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</si>
  <si>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</si>
  <si>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</si>
  <si>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</si>
  <si>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</si>
  <si>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</si>
  <si>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</si>
  <si>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</si>
  <si>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</si>
  <si>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</si>
  <si>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</si>
  <si>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</si>
  <si>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</si>
  <si>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</si>
  <si>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</si>
  <si>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</si>
  <si>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</si>
  <si>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</si>
  <si>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</si>
  <si>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</si>
  <si>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</si>
  <si>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</si>
  <si>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</si>
  <si>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</si>
  <si>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</si>
  <si>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</si>
  <si>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</si>
  <si>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</si>
  <si>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</si>
  <si>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</si>
  <si>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</si>
  <si>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</si>
  <si>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</si>
  <si>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</si>
  <si>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</si>
  <si>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</si>
  <si>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</si>
  <si>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</si>
  <si>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</si>
  <si>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</si>
  <si>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</si>
  <si>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</si>
  <si>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</si>
  <si>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</si>
  <si>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</si>
  <si>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</si>
  <si>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</si>
  <si>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</si>
  <si>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</si>
  <si>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</si>
  <si>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</si>
  <si>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</si>
  <si>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</si>
  <si>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</si>
  <si>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</si>
  <si>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</si>
  <si>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</si>
  <si>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</si>
  <si>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</si>
  <si>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</si>
  <si>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</si>
  <si>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</si>
  <si>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</si>
  <si>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</si>
  <si>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</si>
  <si>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</si>
  <si>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</si>
  <si>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</si>
  <si>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</si>
  <si>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</si>
  <si>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</si>
  <si>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</si>
  <si>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</si>
  <si>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</si>
  <si>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</si>
  <si>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</si>
  <si>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</si>
  <si>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</si>
  <si>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</si>
  <si>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</si>
  <si>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</si>
  <si>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</si>
  <si>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</si>
  <si>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</si>
  <si>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</si>
  <si>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</si>
  <si>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</si>
  <si>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</si>
  <si>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</si>
  <si>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</si>
  <si>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</si>
  <si>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</si>
  <si>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</si>
  <si>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</si>
  <si>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</si>
  <si>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</si>
  <si>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</si>
  <si>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</si>
  <si>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</si>
  <si>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</si>
  <si>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</si>
  <si>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</si>
  <si>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</si>
  <si>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</si>
  <si>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</si>
  <si>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</si>
  <si>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</si>
  <si>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</si>
  <si>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</si>
  <si>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</si>
  <si>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</si>
  <si>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</si>
  <si>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</si>
  <si>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</si>
  <si>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</si>
  <si>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</si>
  <si>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</si>
  <si>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</si>
  <si>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</si>
  <si>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</si>
  <si>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</si>
  <si>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</si>
  <si>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</si>
  <si>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</si>
  <si>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</si>
  <si>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</si>
  <si>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</si>
  <si>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</si>
  <si>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</si>
  <si>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</si>
  <si>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</si>
  <si>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</si>
  <si>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</si>
  <si>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</si>
  <si>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</si>
  <si>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</si>
  <si>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</si>
  <si>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</si>
  <si>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</si>
  <si>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</si>
  <si>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</si>
  <si>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</si>
  <si>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</si>
  <si>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</si>
  <si>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</si>
  <si>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</si>
  <si>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</si>
  <si>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</si>
  <si>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</si>
  <si>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</si>
  <si>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</si>
  <si>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</si>
  <si>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</si>
  <si>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</si>
  <si>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</si>
  <si>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</si>
  <si>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</si>
  <si>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</si>
  <si>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</si>
  <si>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</si>
  <si>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</si>
  <si>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</si>
  <si>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</si>
  <si>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</si>
  <si>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</si>
  <si>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</si>
  <si>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</si>
  <si>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</si>
  <si>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</si>
  <si>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</si>
  <si>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</si>
  <si>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</si>
  <si>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</si>
  <si>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</si>
  <si>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</si>
  <si>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</si>
  <si>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</si>
  <si>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</si>
  <si>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</si>
  <si>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</si>
  <si>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</si>
  <si>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</si>
  <si>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</si>
  <si>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</si>
  <si>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</si>
  <si>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</si>
  <si>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</si>
  <si>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</si>
  <si>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</si>
  <si>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</si>
  <si>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</si>
  <si>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</si>
  <si>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</si>
  <si>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</si>
  <si>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</si>
  <si>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</si>
  <si>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</si>
  <si>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</si>
  <si>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</si>
  <si>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</si>
  <si>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</si>
  <si>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</si>
  <si>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</si>
  <si>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</si>
  <si>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</si>
  <si>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</si>
  <si>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</si>
  <si>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</si>
  <si>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</si>
  <si>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</si>
  <si>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</si>
  <si>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</si>
  <si>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</si>
  <si>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</si>
  <si>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</si>
  <si>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</si>
  <si>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</si>
  <si>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</si>
  <si>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</si>
  <si>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</si>
  <si>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</si>
  <si>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</si>
  <si>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</si>
  <si>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</si>
  <si>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</si>
  <si>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</si>
  <si>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</si>
  <si>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</si>
  <si>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</si>
  <si>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</si>
  <si>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</si>
  <si>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</si>
  <si>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</si>
  <si>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</si>
  <si>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</si>
  <si>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</si>
  <si>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</si>
  <si>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</si>
  <si>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</si>
  <si>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</si>
  <si>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</si>
  <si>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</si>
  <si>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</si>
  <si>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</si>
  <si>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</si>
  <si>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</si>
  <si>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</si>
  <si>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</si>
  <si>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</si>
  <si>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</si>
  <si>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</si>
  <si>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</si>
  <si>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</si>
  <si>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</si>
  <si>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</si>
  <si>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</si>
  <si>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</si>
  <si>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</si>
  <si>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</si>
  <si>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</si>
  <si>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</si>
  <si>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</si>
  <si>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</si>
  <si>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</si>
  <si>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</si>
  <si>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</si>
  <si>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</si>
  <si>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</si>
  <si>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</si>
  <si>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</si>
  <si>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</si>
  <si>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</si>
  <si>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</si>
  <si>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</si>
  <si>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</si>
  <si>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</si>
  <si>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</si>
  <si>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</si>
  <si>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</si>
  <si>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</si>
  <si>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</si>
  <si>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</si>
  <si>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</si>
  <si>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</si>
  <si>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</si>
  <si>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</si>
  <si>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</si>
  <si>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</si>
  <si>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</si>
  <si>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</si>
  <si>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</si>
  <si>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</si>
  <si>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</si>
  <si>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</si>
  <si>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</si>
  <si>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</si>
  <si>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</si>
  <si>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</si>
  <si>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</si>
  <si>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</si>
  <si>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</si>
  <si>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</si>
  <si>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</si>
  <si>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</si>
  <si>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</si>
  <si>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</si>
  <si>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</si>
  <si>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</si>
  <si>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</si>
  <si>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</si>
  <si>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</si>
  <si>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</si>
  <si>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</si>
  <si>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</si>
  <si>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</si>
  <si>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</si>
  <si>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</si>
  <si>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</si>
  <si>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</si>
  <si>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</si>
  <si>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</si>
  <si>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</si>
  <si>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</si>
  <si>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</si>
  <si>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</si>
  <si>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</si>
  <si>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</si>
  <si>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</si>
  <si>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</si>
  <si>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</si>
  <si>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</si>
  <si>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</si>
  <si>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</si>
  <si>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</si>
  <si>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</si>
  <si>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</si>
  <si>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</si>
  <si>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</si>
  <si>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</si>
  <si>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</si>
  <si>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</si>
  <si>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</si>
  <si>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</si>
  <si>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</si>
  <si>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</si>
  <si>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</si>
  <si>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</si>
  <si>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</si>
  <si>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</si>
  <si>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</si>
  <si>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</si>
  <si>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</si>
  <si>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</si>
  <si>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</si>
  <si>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</si>
  <si>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</si>
  <si>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</si>
  <si>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</si>
  <si>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</si>
  <si>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</si>
  <si>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</si>
  <si>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</si>
  <si>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</si>
  <si>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</si>
  <si>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</si>
  <si>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</si>
  <si>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</si>
  <si>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</si>
  <si>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</si>
  <si>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</si>
  <si>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</si>
  <si>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</si>
  <si>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</si>
  <si>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</si>
  <si>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</si>
  <si>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</si>
  <si>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</si>
  <si>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</si>
  <si>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</si>
  <si>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</si>
  <si>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</si>
  <si>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</si>
  <si>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</si>
  <si>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</si>
  <si>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</si>
  <si>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</si>
  <si>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</si>
  <si>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</si>
  <si>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</si>
  <si>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</si>
  <si>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</si>
  <si>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</si>
  <si>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</si>
  <si>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</si>
  <si>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</si>
  <si>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</si>
  <si>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</si>
  <si>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</si>
  <si>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</si>
  <si>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</si>
  <si>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</si>
  <si>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</si>
  <si>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</si>
  <si>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</si>
  <si>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</si>
  <si>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</si>
  <si>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</si>
  <si>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</si>
  <si>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</si>
  <si>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</si>
  <si>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</si>
  <si>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</si>
  <si>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</si>
  <si>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</si>
  <si>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</si>
  <si>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</si>
  <si>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</si>
  <si>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</si>
  <si>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</si>
  <si>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</si>
  <si>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</si>
  <si>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</si>
  <si>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</si>
  <si>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</si>
  <si>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</si>
  <si>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</si>
  <si>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</si>
  <si>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</si>
  <si>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</si>
  <si>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</si>
  <si>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</si>
  <si>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</si>
  <si>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</si>
  <si>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</si>
  <si>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</si>
  <si>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</si>
  <si>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</si>
  <si>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</si>
  <si>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</si>
  <si>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</si>
  <si>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</si>
  <si>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</si>
  <si>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</si>
  <si>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</si>
  <si>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</si>
  <si>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</si>
  <si>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</si>
  <si>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</si>
  <si>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</si>
  <si>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</si>
  <si>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</si>
  <si>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</si>
  <si>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</si>
  <si>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</si>
  <si>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</si>
  <si>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</si>
  <si>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</si>
  <si>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</si>
  <si>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</si>
  <si>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</si>
  <si>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</si>
  <si>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</si>
  <si>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</si>
  <si>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</si>
  <si>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</si>
  <si>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</si>
  <si>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</si>
  <si>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</si>
  <si>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</si>
  <si>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</si>
  <si>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</si>
  <si>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</si>
  <si>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</si>
  <si>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</si>
  <si>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</si>
  <si>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</si>
  <si>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</si>
  <si>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</si>
  <si>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</si>
  <si>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</si>
  <si>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</si>
  <si>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</si>
  <si>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</si>
  <si>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</si>
  <si>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</si>
  <si>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</si>
  <si>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</si>
  <si>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</si>
  <si>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</si>
  <si>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</si>
  <si>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</si>
  <si>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</si>
  <si>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</si>
  <si>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</si>
  <si>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</si>
  <si>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</si>
  <si>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</si>
  <si>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</si>
  <si>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</si>
  <si>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</si>
  <si>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</si>
  <si>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</si>
  <si>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</si>
  <si>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</si>
  <si>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</si>
  <si>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</si>
  <si>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</si>
  <si>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</si>
  <si>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</si>
  <si>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</si>
  <si>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</si>
  <si>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</si>
  <si>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</si>
  <si>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</si>
  <si>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</si>
  <si>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</si>
  <si>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</si>
  <si>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</si>
  <si>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</si>
  <si>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</si>
  <si>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</si>
  <si>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</si>
  <si>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</si>
  <si>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</si>
  <si>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</si>
  <si>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</si>
  <si>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</si>
  <si>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</si>
  <si>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</si>
  <si>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</si>
  <si>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</si>
  <si>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</si>
  <si>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</si>
  <si>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</si>
  <si>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</si>
  <si>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</si>
  <si>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</si>
  <si>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</si>
  <si>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</si>
  <si>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</si>
  <si>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</si>
  <si>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</si>
  <si>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</si>
  <si>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</si>
  <si>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</si>
  <si>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</si>
  <si>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</si>
  <si>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</si>
  <si>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</si>
  <si>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</si>
  <si>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</si>
  <si>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</si>
  <si>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</si>
  <si>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</si>
  <si>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</si>
  <si>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</si>
  <si>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</si>
  <si>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</si>
  <si>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</si>
  <si>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</si>
  <si>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</si>
  <si>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</si>
  <si>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</si>
  <si>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</si>
  <si>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</si>
  <si>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</si>
  <si>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</si>
  <si>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</si>
  <si>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</si>
  <si>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</si>
  <si>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</si>
  <si>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</si>
  <si>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</si>
  <si>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</si>
  <si>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</si>
  <si>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</si>
  <si>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</si>
  <si>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</si>
  <si>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</si>
  <si>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</si>
  <si>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</si>
  <si>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</si>
  <si>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</si>
  <si>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</si>
  <si>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</si>
  <si>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</si>
  <si>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</si>
  <si>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</si>
  <si>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</si>
  <si>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</si>
  <si>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</si>
  <si>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</si>
  <si>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</si>
  <si>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</si>
  <si>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</si>
  <si>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</si>
  <si>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</si>
  <si>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</si>
  <si>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</si>
  <si>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</si>
  <si>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</si>
  <si>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</si>
  <si>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</si>
  <si>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</si>
  <si>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</si>
  <si>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</si>
  <si>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</si>
  <si>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</si>
  <si>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</si>
  <si>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</si>
  <si>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</si>
  <si>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</si>
  <si>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</si>
  <si>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</si>
  <si>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</si>
  <si>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</si>
  <si>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</si>
  <si>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</si>
  <si>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</si>
  <si>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</si>
  <si>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</si>
  <si>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</si>
  <si>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</si>
  <si>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</si>
  <si>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</si>
  <si>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</si>
  <si>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</si>
  <si>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</si>
  <si>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</si>
  <si>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</si>
  <si>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</si>
  <si>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</si>
  <si>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</si>
  <si>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</si>
  <si>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</si>
  <si>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</si>
  <si>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</si>
  <si>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</si>
  <si>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</si>
  <si>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</si>
  <si>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</si>
  <si>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</si>
  <si>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</si>
  <si>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</si>
  <si>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</si>
  <si>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</si>
  <si>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</si>
  <si>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</si>
  <si>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</si>
  <si>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</si>
  <si>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</si>
  <si>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</si>
  <si>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</si>
  <si>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</si>
  <si>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</si>
  <si>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</si>
  <si>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</si>
  <si>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</si>
  <si>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</si>
  <si>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</si>
  <si>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</si>
  <si>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</si>
  <si>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</si>
  <si>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</si>
  <si>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</si>
  <si>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</si>
  <si>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</si>
  <si>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</si>
  <si>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</si>
  <si>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</si>
  <si>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</si>
  <si>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</si>
  <si>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</si>
  <si>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</si>
  <si>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</si>
  <si>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</si>
  <si>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</si>
  <si>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</si>
  <si>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</si>
  <si>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</si>
  <si>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</si>
  <si>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</si>
  <si>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</si>
  <si>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</si>
  <si>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</si>
  <si>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</si>
  <si>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</si>
  <si>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</si>
  <si>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</si>
  <si>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</si>
  <si>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</si>
  <si>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</si>
  <si>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</si>
  <si>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</si>
  <si>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</si>
  <si>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</si>
  <si>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</si>
  <si>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</si>
  <si>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</si>
  <si>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</si>
  <si>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</si>
  <si>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</si>
  <si>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</si>
  <si>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</si>
  <si>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</si>
  <si>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</si>
  <si>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</si>
  <si>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</si>
  <si>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</si>
  <si>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</si>
  <si>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</si>
  <si>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</si>
  <si>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</si>
  <si>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</si>
  <si>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</si>
  <si>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</si>
  <si>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</si>
  <si>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</si>
  <si>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</si>
  <si>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</si>
  <si>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</si>
  <si>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</si>
  <si>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</si>
  <si>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</si>
  <si>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</si>
  <si>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</si>
  <si>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</si>
  <si>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</si>
  <si>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</si>
  <si>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</si>
  <si>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</si>
  <si>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</si>
  <si>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</si>
  <si>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</si>
  <si>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</si>
  <si>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</si>
  <si>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</si>
  <si>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</si>
  <si>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</si>
  <si>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</si>
  <si>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</si>
  <si>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</si>
  <si>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</si>
  <si>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</si>
  <si>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</si>
  <si>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</si>
  <si>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</si>
  <si>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</si>
  <si>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</si>
  <si>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</si>
  <si>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</si>
  <si>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</si>
  <si>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</si>
  <si>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</si>
  <si>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</si>
  <si>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</si>
  <si>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</si>
  <si>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</si>
  <si>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</si>
  <si>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</si>
  <si>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</si>
  <si>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</si>
  <si>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</si>
  <si>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</si>
  <si>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</si>
  <si>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</si>
  <si>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</si>
  <si>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</si>
  <si>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</si>
  <si>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</si>
  <si>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</si>
  <si>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</si>
  <si>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</si>
  <si>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</si>
  <si>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</si>
  <si>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</si>
  <si>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</si>
  <si>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</si>
  <si>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</si>
  <si>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</si>
  <si>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</si>
  <si>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</si>
  <si>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</si>
  <si>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</si>
  <si>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</si>
  <si>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</si>
  <si>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</si>
  <si>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</si>
  <si>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</si>
  <si>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</si>
  <si>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</si>
  <si>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</si>
  <si>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</si>
  <si>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</si>
  <si>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</si>
  <si>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</si>
  <si>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</si>
  <si>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</si>
  <si>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</si>
  <si>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</si>
  <si>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</si>
  <si>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</si>
  <si>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</si>
  <si>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</si>
  <si>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</si>
  <si>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</si>
  <si>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</si>
  <si>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</si>
  <si>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</si>
  <si>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</si>
  <si>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</si>
  <si>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</si>
  <si>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</si>
  <si>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</si>
  <si>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</si>
  <si>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</si>
  <si>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</si>
  <si>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</si>
  <si>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</si>
  <si>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</si>
  <si>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</si>
  <si>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</si>
  <si>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</si>
  <si>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</si>
  <si>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</si>
  <si>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</si>
  <si>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</si>
  <si>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</si>
  <si>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</si>
  <si>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</si>
  <si>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</si>
  <si>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</si>
  <si>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</si>
  <si>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</si>
  <si>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</si>
  <si>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</si>
  <si>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</si>
  <si>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</si>
  <si>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</si>
  <si>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</si>
  <si>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</si>
  <si>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</si>
  <si>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</si>
  <si>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</si>
  <si>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</si>
  <si>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</si>
  <si>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</si>
  <si>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</si>
  <si>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</si>
  <si>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</si>
  <si>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</si>
  <si>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</si>
  <si>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</si>
  <si>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</si>
  <si>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</si>
  <si>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</si>
  <si>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</si>
  <si>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</si>
  <si>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</si>
  <si>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</si>
  <si>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</si>
  <si>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</si>
  <si>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</si>
  <si>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</si>
  <si>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</si>
  <si>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</si>
  <si>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</si>
  <si>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</si>
  <si>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</si>
  <si>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</si>
  <si>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</si>
  <si>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</si>
  <si>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</si>
  <si>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</si>
  <si>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</si>
  <si>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</si>
  <si>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</si>
  <si>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</si>
  <si>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</si>
  <si>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</si>
  <si>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</si>
  <si>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</si>
  <si>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</si>
  <si>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</si>
  <si>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</si>
  <si>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</si>
  <si>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</si>
  <si>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</si>
  <si>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</si>
  <si>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</si>
  <si>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</si>
  <si>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</si>
  <si>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</si>
  <si>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</si>
  <si>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</si>
  <si>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</si>
  <si>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</si>
  <si>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</si>
  <si>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</si>
  <si>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</si>
  <si>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</si>
  <si>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</si>
  <si>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</si>
  <si>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</si>
  <si>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</si>
  <si>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</si>
  <si>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</si>
  <si>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</si>
  <si>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</si>
  <si>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</si>
  <si>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</si>
  <si>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</si>
  <si>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</si>
  <si>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</si>
  <si>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</si>
  <si>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</si>
  <si>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</si>
  <si>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</si>
  <si>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</si>
  <si>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</si>
  <si>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</si>
  <si>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</si>
  <si>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</si>
  <si>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</si>
  <si>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</si>
  <si>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</si>
  <si>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</si>
  <si>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</si>
  <si>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</si>
  <si>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</si>
  <si>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</si>
  <si>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</si>
  <si>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</si>
  <si>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</si>
  <si>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</si>
  <si>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</si>
  <si>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</si>
  <si>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</si>
  <si>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</si>
  <si>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</si>
  <si>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</si>
  <si>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</si>
  <si>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</si>
  <si>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</si>
  <si>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</si>
  <si>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</si>
  <si>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</si>
  <si>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</si>
  <si>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</si>
  <si>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</si>
  <si>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</si>
  <si>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</si>
  <si>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</si>
  <si>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</si>
  <si>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</si>
  <si>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</si>
  <si>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</si>
  <si>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</si>
  <si>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</si>
  <si>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</si>
  <si>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</si>
  <si>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</si>
  <si>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</si>
  <si>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</si>
  <si>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</si>
  <si>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</si>
  <si>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</si>
  <si>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</si>
  <si>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</si>
  <si>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</si>
  <si>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</si>
  <si>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</si>
  <si>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</si>
  <si>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</si>
  <si>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</si>
  <si>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</si>
  <si>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</si>
  <si>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</si>
  <si>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</si>
  <si>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</si>
  <si>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</si>
  <si>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</si>
  <si>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</si>
  <si>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</si>
  <si>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</si>
  <si>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</si>
  <si>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</si>
  <si>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</si>
  <si>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</si>
  <si>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</si>
  <si>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</si>
  <si>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</si>
  <si>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</si>
  <si>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</si>
  <si>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</si>
  <si>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</si>
  <si>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</si>
  <si>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</si>
  <si>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</si>
  <si>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</si>
  <si>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</si>
  <si>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</si>
  <si>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</si>
  <si>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</si>
  <si>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</si>
  <si>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</si>
  <si>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</si>
  <si>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</si>
  <si>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</si>
  <si>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</si>
  <si>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</si>
  <si>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</si>
  <si>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</si>
  <si>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</si>
  <si>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</si>
  <si>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</si>
  <si>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</si>
  <si>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</si>
  <si>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</si>
  <si>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</si>
  <si>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</si>
  <si>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</si>
  <si>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</si>
  <si>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</si>
  <si>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</si>
  <si>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</si>
  <si>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</si>
  <si>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</si>
  <si>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</si>
  <si>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</si>
  <si>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</si>
  <si>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</si>
  <si>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</si>
  <si>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</si>
  <si>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</si>
  <si>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</si>
  <si>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</si>
  <si>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</si>
  <si>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</si>
  <si>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</si>
  <si>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</si>
  <si>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</si>
  <si>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</si>
  <si>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</si>
  <si>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</si>
  <si>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</si>
  <si>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</si>
  <si>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</si>
  <si>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</si>
  <si>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</si>
  <si>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</si>
  <si>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</si>
  <si>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</si>
  <si>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</si>
  <si>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</si>
  <si>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</si>
  <si>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</si>
  <si>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</si>
  <si>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</si>
  <si>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</si>
  <si>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</si>
  <si>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</si>
  <si>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</si>
  <si>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</si>
  <si>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</si>
  <si>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</si>
  <si>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</si>
  <si>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</si>
  <si>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</si>
  <si>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</si>
  <si>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</si>
  <si>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</si>
  <si>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</si>
  <si>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</si>
  <si>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</si>
  <si>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</si>
  <si>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</si>
  <si>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</si>
  <si>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</si>
  <si>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</si>
  <si>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</si>
  <si>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</si>
  <si>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</si>
  <si>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</si>
  <si>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</si>
  <si>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</si>
  <si>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</si>
  <si>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</si>
  <si>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</si>
  <si>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</si>
  <si>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</si>
  <si>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</si>
  <si>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</si>
  <si>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</si>
  <si>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</si>
  <si>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</si>
  <si>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</si>
  <si>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</si>
  <si>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</si>
  <si>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</si>
  <si>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</si>
  <si>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</si>
  <si>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</si>
  <si>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</si>
  <si>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</si>
  <si>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</si>
  <si>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</si>
  <si>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</si>
  <si>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</si>
  <si>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</si>
  <si>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</si>
  <si>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</si>
  <si>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</si>
  <si>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</si>
  <si>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</si>
  <si>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</si>
  <si>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</si>
  <si>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</si>
  <si>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</si>
  <si>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</si>
  <si>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</si>
  <si>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</si>
  <si>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</si>
  <si>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</si>
  <si>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</si>
  <si>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</si>
  <si>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</si>
  <si>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</si>
  <si>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</si>
  <si>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</si>
  <si>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</si>
  <si>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</si>
  <si>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</si>
  <si>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</si>
  <si>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</si>
  <si>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</si>
  <si>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</si>
  <si>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</si>
  <si>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</si>
  <si>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</si>
  <si>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</si>
  <si>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</si>
  <si>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</si>
  <si>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</si>
  <si>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</si>
  <si>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</si>
  <si>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</si>
  <si>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</si>
  <si>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</si>
  <si>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</si>
  <si>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</si>
  <si>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</si>
  <si>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</si>
  <si>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</si>
  <si>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</si>
  <si>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</si>
  <si>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</si>
  <si>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</si>
  <si>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</si>
  <si>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</si>
  <si>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</si>
  <si>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</si>
  <si>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</si>
  <si>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</si>
  <si>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</si>
  <si>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</si>
  <si>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</si>
  <si>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</si>
  <si>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</si>
  <si>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</si>
  <si>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</si>
  <si>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</si>
  <si>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</si>
  <si>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</si>
  <si>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</si>
  <si>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</si>
  <si>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</si>
  <si>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</si>
  <si>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</si>
  <si>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</si>
  <si>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</si>
  <si>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</si>
  <si>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</si>
  <si>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</si>
  <si>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</si>
  <si>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</si>
  <si>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</si>
  <si>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</si>
  <si>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</si>
  <si>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</si>
  <si>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</si>
  <si>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</si>
  <si>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</si>
  <si>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</si>
  <si>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</si>
  <si>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</si>
  <si>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</si>
  <si>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</si>
  <si>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</si>
  <si>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</si>
  <si>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</si>
  <si>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</si>
  <si>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</si>
  <si>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</si>
  <si>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</si>
  <si>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</si>
  <si>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</si>
  <si>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</si>
  <si>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</si>
  <si>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</si>
  <si>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</si>
  <si>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</si>
  <si>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</si>
  <si>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</si>
  <si>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</si>
  <si>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</si>
  <si>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</si>
  <si>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</si>
  <si>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</si>
  <si>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</si>
  <si>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</si>
  <si>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</si>
  <si>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</si>
  <si>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</si>
  <si>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</si>
  <si>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</si>
  <si>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</si>
  <si>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</si>
  <si>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</si>
  <si>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</si>
  <si>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</si>
  <si>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</si>
  <si>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</si>
  <si>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</si>
  <si>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</si>
  <si>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</si>
  <si>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</si>
  <si>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</si>
  <si>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</si>
  <si>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</si>
  <si>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</si>
  <si>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</si>
  <si>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</si>
  <si>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</si>
  <si>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</si>
  <si>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</si>
  <si>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</si>
  <si>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</si>
  <si>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</si>
  <si>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</si>
  <si>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</si>
  <si>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</si>
  <si>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</si>
  <si>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</si>
  <si>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</si>
  <si>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</si>
  <si>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</si>
  <si>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</si>
  <si>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</si>
  <si>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</si>
  <si>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</si>
  <si>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</si>
  <si>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</si>
  <si>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</si>
  <si>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</si>
  <si>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</si>
  <si>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</si>
  <si>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</si>
  <si>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</si>
  <si>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</si>
  <si>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</si>
  <si>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</si>
  <si>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</si>
  <si>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</si>
  <si>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</si>
  <si>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</si>
  <si>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</si>
  <si>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</si>
  <si>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</si>
  <si>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</si>
  <si>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</si>
  <si>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</si>
  <si>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</si>
  <si>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</si>
  <si>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</si>
  <si>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</si>
  <si>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</si>
  <si>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</si>
  <si>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</si>
  <si>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</si>
  <si>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</si>
  <si>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</si>
  <si>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</si>
  <si>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</si>
  <si>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</si>
  <si>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</si>
  <si>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</si>
  <si>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</si>
  <si>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</si>
  <si>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</si>
  <si>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</si>
  <si>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</si>
  <si>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</si>
  <si>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</si>
  <si>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</si>
  <si>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</si>
  <si>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</si>
  <si>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</si>
  <si>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</si>
  <si>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</si>
  <si>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</si>
  <si>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</si>
  <si>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</si>
  <si>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</si>
  <si>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</si>
  <si>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</si>
  <si>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</si>
  <si>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</si>
  <si>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</si>
  <si>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</si>
  <si>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</si>
  <si>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</si>
  <si>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</si>
  <si>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</si>
  <si>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</si>
  <si>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</si>
  <si>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</si>
  <si>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</si>
  <si>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</si>
  <si>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</si>
  <si>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</si>
  <si>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</si>
  <si>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</si>
  <si>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</si>
  <si>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</si>
  <si>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</si>
  <si>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</si>
  <si>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</si>
  <si>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</si>
  <si>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</si>
  <si>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</si>
  <si>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</si>
  <si>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</si>
  <si>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</si>
  <si>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</si>
  <si>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</si>
  <si>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</si>
  <si>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</si>
  <si>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</si>
  <si>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</si>
  <si>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</si>
  <si>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</si>
  <si>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</si>
  <si>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</si>
  <si>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</si>
  <si>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</si>
  <si>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</si>
  <si>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</si>
  <si>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</si>
  <si>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</si>
  <si>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</si>
  <si>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</si>
  <si>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</si>
  <si>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</si>
  <si>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</si>
  <si>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</si>
  <si>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</si>
  <si>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</si>
  <si>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</si>
  <si>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</si>
  <si>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</si>
  <si>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</si>
  <si>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</si>
  <si>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</si>
  <si>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</si>
  <si>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</si>
  <si>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</si>
  <si>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</si>
  <si>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</si>
  <si>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</si>
  <si>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</si>
  <si>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</si>
  <si>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</si>
  <si>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</si>
  <si>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</si>
  <si>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</si>
  <si>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</si>
  <si>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</si>
  <si>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</si>
  <si>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</si>
  <si>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</si>
  <si>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</si>
  <si>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</si>
  <si>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</si>
  <si>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</si>
  <si>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</si>
  <si>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</si>
  <si>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</si>
  <si>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</si>
  <si>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</si>
  <si>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</si>
  <si>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</si>
  <si>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</si>
  <si>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</si>
  <si>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</si>
  <si>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</si>
  <si>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</si>
  <si>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</si>
  <si>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</si>
  <si>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</si>
  <si>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</si>
  <si>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</si>
  <si>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</si>
  <si>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</si>
  <si>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</si>
  <si>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</si>
  <si>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</si>
  <si>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</si>
  <si>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</si>
  <si>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</si>
  <si>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</si>
  <si>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</si>
  <si>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</si>
  <si>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</si>
  <si>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</si>
  <si>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</si>
  <si>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</si>
  <si>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</si>
  <si>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</si>
  <si>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</si>
  <si>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</si>
  <si>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</si>
  <si>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</si>
  <si>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</si>
  <si>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</si>
  <si>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</si>
  <si>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</si>
  <si>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</si>
  <si>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</si>
  <si>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</si>
  <si>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</si>
  <si>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</si>
  <si>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</si>
  <si>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</si>
  <si>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</si>
  <si>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</si>
  <si>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</si>
  <si>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</si>
  <si>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</si>
  <si>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</si>
  <si>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</si>
  <si>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</si>
  <si>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</si>
  <si>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</si>
  <si>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</si>
  <si>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</si>
  <si>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</si>
  <si>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</si>
  <si>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</si>
  <si>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</si>
  <si>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</si>
  <si>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</si>
  <si>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</si>
  <si>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</si>
  <si>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</si>
  <si>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</si>
  <si>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</si>
  <si>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</si>
  <si>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</si>
  <si>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</si>
  <si>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</si>
  <si>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</si>
  <si>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</si>
  <si>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</si>
  <si>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</si>
  <si>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</si>
  <si>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</si>
  <si>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</si>
  <si>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</si>
  <si>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</si>
  <si>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</si>
  <si>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</si>
  <si>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</si>
  <si>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</si>
  <si>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</si>
  <si>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</si>
  <si>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</si>
  <si>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</si>
  <si>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</si>
  <si>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</si>
  <si>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</si>
  <si>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</si>
  <si>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</si>
  <si>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</si>
  <si>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</si>
  <si>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</si>
  <si>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</si>
  <si>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</si>
  <si>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</si>
  <si>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</si>
  <si>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</si>
  <si>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</si>
  <si>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</si>
  <si>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</si>
  <si>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</si>
  <si>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</si>
  <si>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</si>
  <si>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</si>
  <si>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</si>
  <si>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</si>
  <si>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</si>
  <si>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</si>
  <si>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</si>
  <si>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</si>
  <si>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</si>
  <si>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</si>
  <si>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</si>
  <si>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</si>
  <si>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</si>
  <si>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</si>
  <si>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</si>
  <si>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</si>
  <si>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</si>
  <si>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</si>
  <si>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</si>
  <si>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</si>
  <si>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</si>
  <si>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</si>
  <si>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</si>
  <si>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</si>
  <si>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</si>
  <si>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</si>
  <si>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</si>
  <si>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</si>
  <si>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</si>
  <si>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</si>
  <si>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</si>
  <si>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</si>
  <si>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</si>
  <si>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</si>
  <si>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</si>
  <si>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</si>
  <si>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</si>
  <si>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</si>
  <si>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</si>
  <si>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</si>
  <si>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</si>
  <si>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</si>
  <si>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</si>
  <si>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</si>
  <si>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</si>
  <si>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</si>
  <si>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</si>
  <si>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</si>
  <si>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</si>
  <si>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</si>
  <si>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</si>
  <si>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</si>
  <si>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</si>
  <si>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</si>
  <si>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</si>
  <si>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</si>
  <si>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</si>
  <si>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</si>
  <si>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</si>
  <si>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</si>
  <si>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</si>
  <si>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</si>
  <si>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</si>
  <si>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</si>
  <si>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</si>
  <si>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</si>
  <si>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</si>
  <si>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</si>
  <si>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</si>
  <si>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</si>
  <si>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</si>
  <si>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</si>
  <si>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</si>
  <si>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</si>
  <si>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</si>
  <si>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</si>
  <si>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</si>
  <si>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</si>
  <si>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</si>
  <si>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</si>
  <si>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</si>
  <si>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</si>
  <si>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</si>
  <si>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</si>
  <si>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</si>
  <si>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</si>
  <si>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</si>
  <si>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</si>
  <si>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</si>
  <si>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</si>
  <si>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</si>
  <si>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</si>
  <si>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</si>
  <si>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</si>
  <si>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</si>
  <si>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</si>
  <si>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</si>
  <si>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</si>
  <si>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</si>
  <si>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</si>
  <si>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</si>
  <si>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</si>
  <si>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</si>
  <si>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</si>
  <si>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</si>
  <si>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</si>
  <si>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</si>
  <si>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</si>
  <si>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</si>
  <si>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</si>
  <si>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</si>
  <si>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</si>
  <si>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</si>
  <si>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</si>
  <si>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</si>
  <si>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</si>
  <si>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</si>
  <si>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</si>
  <si>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</si>
  <si>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</si>
  <si>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</si>
  <si>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</si>
  <si>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</si>
  <si>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</si>
  <si>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</si>
  <si>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</si>
  <si>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</si>
  <si>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</si>
  <si>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</si>
  <si>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</si>
  <si>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</si>
  <si>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</si>
  <si>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</si>
  <si>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</si>
  <si>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</si>
  <si>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</si>
  <si>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</si>
  <si>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</si>
  <si>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</si>
  <si>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</si>
  <si>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</si>
  <si>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</si>
  <si>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</si>
  <si>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</si>
  <si>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</si>
  <si>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</si>
  <si>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</si>
  <si>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</si>
  <si>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</si>
  <si>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</si>
  <si>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</si>
  <si>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</si>
  <si>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</si>
  <si>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</si>
  <si>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</si>
  <si>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</si>
  <si>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</si>
  <si>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</si>
  <si>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</si>
  <si>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</si>
  <si>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</si>
  <si>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</si>
  <si>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</si>
  <si>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</si>
  <si>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</si>
  <si>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</si>
  <si>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</si>
  <si>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</si>
  <si>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</si>
  <si>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</si>
  <si>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</si>
  <si>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</si>
  <si>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</si>
  <si>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</si>
  <si>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</si>
  <si>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</si>
  <si>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</si>
  <si>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</si>
  <si>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</si>
  <si>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</si>
  <si>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</si>
  <si>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</si>
  <si>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</si>
  <si>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</si>
  <si>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</si>
  <si>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</si>
  <si>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</si>
  <si>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</si>
  <si>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</si>
  <si>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</si>
  <si>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</si>
  <si>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</si>
  <si>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</si>
  <si>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</si>
  <si>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</si>
  <si>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</si>
  <si>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</si>
  <si>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</si>
  <si>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</si>
  <si>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</si>
  <si>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</si>
  <si>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</si>
  <si>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</si>
  <si>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</si>
  <si>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</si>
  <si>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</si>
  <si>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</si>
  <si>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</si>
  <si>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</si>
  <si>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</si>
  <si>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</si>
  <si>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</si>
  <si>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</si>
  <si>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</si>
  <si>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</si>
  <si>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</si>
  <si>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</si>
  <si>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</si>
  <si>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</si>
  <si>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</si>
  <si>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</si>
  <si>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</si>
  <si>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</si>
  <si>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</si>
  <si>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</si>
  <si>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</si>
  <si>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</si>
  <si>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</si>
  <si>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</si>
  <si>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</si>
  <si>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</si>
  <si>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</si>
  <si>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</si>
  <si>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</si>
  <si>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</si>
  <si>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</si>
  <si>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</si>
  <si>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</si>
  <si>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</si>
  <si>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</si>
  <si>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</si>
  <si>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</si>
  <si>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</si>
  <si>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</si>
  <si>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</si>
  <si>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</si>
  <si>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</si>
  <si>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</si>
  <si>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</si>
  <si>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</si>
  <si>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</si>
  <si>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</si>
  <si>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</si>
  <si>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</si>
  <si>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</si>
  <si>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</si>
  <si>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</si>
  <si>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</si>
  <si>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</si>
  <si>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</si>
  <si>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</si>
  <si>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</si>
  <si>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</si>
  <si>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</si>
  <si>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</si>
  <si>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</si>
  <si>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</si>
  <si>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</si>
  <si>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</si>
  <si>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</si>
  <si>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</si>
  <si>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</si>
  <si>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</si>
  <si>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</si>
  <si>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</si>
  <si>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</si>
  <si>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</si>
  <si>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</si>
  <si>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</si>
  <si>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</si>
  <si>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</si>
  <si>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</si>
  <si>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</si>
  <si>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</si>
  <si>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</si>
  <si>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</si>
  <si>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</si>
  <si>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</si>
  <si>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</si>
  <si>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</si>
  <si>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</si>
  <si>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</si>
  <si>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</si>
  <si>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</si>
  <si>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</si>
  <si>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</si>
  <si>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</si>
  <si>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</si>
  <si>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</si>
  <si>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</si>
  <si>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</si>
  <si>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</si>
  <si>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</si>
  <si>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</si>
  <si>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</si>
  <si>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</si>
  <si>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</si>
  <si>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</si>
  <si>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</si>
  <si>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</si>
  <si>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</si>
  <si>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</si>
  <si>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</si>
  <si>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</si>
  <si>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</si>
  <si>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</si>
  <si>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</si>
  <si>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</si>
  <si>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</si>
  <si>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</si>
  <si>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</si>
  <si>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</si>
  <si>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</si>
  <si>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</si>
  <si>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</si>
  <si>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</si>
  <si>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</si>
  <si>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</si>
  <si>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</si>
  <si>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</si>
  <si>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</si>
  <si>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</si>
  <si>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</si>
  <si>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</si>
  <si>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</si>
  <si>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</si>
  <si>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</si>
  <si>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</si>
  <si>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</si>
  <si>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</si>
  <si>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</si>
  <si>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</si>
  <si>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</si>
  <si>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</si>
  <si>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</si>
  <si>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</si>
  <si>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</si>
  <si>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</si>
  <si>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</si>
  <si>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</si>
  <si>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</si>
  <si>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</si>
  <si>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</si>
  <si>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</si>
  <si>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</si>
  <si>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</si>
  <si>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</si>
  <si>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</si>
  <si>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</si>
  <si>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</si>
  <si>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</si>
  <si>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</si>
  <si>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</si>
  <si>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</si>
  <si>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</si>
  <si>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</si>
  <si>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</si>
  <si>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</si>
  <si>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</si>
  <si>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</si>
  <si>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</si>
  <si>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</si>
  <si>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</si>
  <si>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</si>
  <si>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</si>
  <si>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</si>
  <si>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</si>
  <si>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</si>
  <si>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</si>
  <si>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</si>
  <si>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</si>
  <si>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</si>
  <si>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</si>
  <si>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</si>
  <si>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</si>
  <si>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</si>
  <si>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</si>
  <si>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</si>
  <si>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</si>
  <si>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</si>
  <si>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</si>
  <si>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</si>
  <si>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</si>
  <si>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</si>
  <si>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</si>
  <si>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</si>
  <si>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</si>
  <si>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</si>
  <si>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</si>
  <si>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</si>
  <si>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</si>
  <si>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</si>
  <si>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</si>
  <si>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</si>
  <si>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</si>
  <si>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</si>
  <si>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</si>
  <si>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</si>
  <si>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</si>
  <si>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</si>
  <si>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</si>
  <si>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</si>
  <si>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</si>
  <si>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</si>
  <si>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</si>
  <si>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</si>
  <si>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</si>
  <si>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</si>
  <si>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</si>
  <si>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</si>
  <si>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</si>
  <si>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</si>
  <si>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</si>
  <si>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</si>
  <si>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</si>
  <si>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</si>
  <si>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</si>
  <si>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</si>
  <si>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</si>
  <si>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</si>
  <si>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</si>
  <si>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</si>
  <si>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</si>
  <si>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</si>
  <si>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</si>
  <si>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</si>
  <si>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</si>
  <si>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</si>
  <si>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</si>
  <si>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</si>
  <si>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</si>
  <si>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</si>
  <si>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</si>
  <si>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</si>
  <si>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</si>
  <si>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</si>
  <si>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</si>
  <si>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</si>
  <si>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</si>
  <si>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</si>
  <si>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</si>
  <si>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</si>
  <si>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</si>
  <si>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</si>
  <si>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</si>
  <si>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</si>
  <si>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</si>
  <si>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</si>
  <si>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</si>
  <si>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</si>
  <si>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</si>
  <si>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</si>
  <si>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</si>
  <si>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</si>
  <si>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</si>
  <si>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</si>
  <si>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</si>
  <si>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</si>
  <si>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</si>
  <si>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</si>
  <si>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</si>
  <si>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</si>
  <si>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</si>
  <si>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</si>
  <si>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</si>
  <si>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</si>
  <si>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</si>
  <si>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</si>
  <si>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</si>
  <si>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</si>
  <si>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</si>
  <si>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</si>
  <si>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</si>
  <si>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</si>
  <si>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</si>
  <si>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</si>
  <si>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</si>
  <si>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</si>
  <si>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</si>
  <si>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</si>
  <si>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</si>
  <si>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</si>
  <si>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</si>
  <si>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</si>
  <si>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</si>
  <si>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</si>
  <si>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</si>
  <si>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</si>
  <si>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</si>
  <si>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</si>
  <si>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</si>
  <si>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</si>
  <si>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</si>
  <si>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</si>
  <si>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</si>
  <si>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</si>
  <si>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</si>
  <si>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</si>
  <si>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</si>
  <si>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</si>
  <si>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</si>
  <si>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</si>
  <si>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</si>
  <si>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</si>
  <si>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</si>
  <si>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</si>
  <si>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</si>
  <si>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</si>
  <si>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</si>
  <si>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</si>
  <si>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</si>
  <si>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</si>
  <si>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</si>
  <si>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</si>
  <si>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</si>
  <si>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</si>
  <si>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</si>
  <si>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</si>
  <si>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</si>
  <si>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</si>
  <si>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</si>
  <si>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</si>
  <si>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</si>
  <si>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</si>
  <si>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</si>
  <si>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</si>
  <si>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</si>
  <si>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</si>
  <si>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</si>
  <si>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</si>
  <si>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</si>
  <si>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</si>
  <si>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</si>
  <si>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</si>
  <si>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</si>
  <si>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</si>
  <si>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</si>
  <si>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</si>
  <si>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</si>
  <si>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</si>
  <si>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</si>
  <si>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</si>
  <si>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</si>
  <si>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</si>
  <si>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</si>
  <si>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</si>
  <si>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</si>
  <si>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</si>
  <si>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</si>
  <si>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</si>
  <si>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</si>
  <si>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</si>
  <si>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</si>
  <si>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</si>
  <si>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</si>
  <si>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</si>
  <si>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</si>
  <si>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</si>
  <si>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</si>
  <si>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</si>
  <si>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</si>
  <si>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</si>
  <si>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</si>
  <si>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</si>
  <si>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</si>
  <si>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</si>
  <si>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</si>
  <si>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</si>
  <si>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</si>
  <si>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</si>
  <si>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</si>
  <si>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</si>
  <si>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</si>
  <si>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</si>
  <si>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</si>
  <si>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</si>
  <si>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</si>
  <si>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</si>
  <si>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</si>
  <si>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</si>
  <si>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</si>
  <si>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</si>
  <si>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</si>
  <si>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</si>
  <si>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</si>
  <si>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</si>
  <si>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</si>
  <si>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</si>
  <si>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</si>
  <si>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</si>
  <si>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</si>
  <si>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</si>
  <si>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</si>
  <si>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</si>
  <si>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</si>
  <si>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</si>
  <si>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</si>
  <si>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</si>
  <si>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</si>
  <si>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</si>
  <si>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</si>
  <si>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</si>
  <si>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</si>
  <si>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</si>
  <si>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</si>
  <si>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</si>
  <si>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</si>
  <si>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</si>
  <si>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</si>
  <si>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</si>
  <si>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</si>
  <si>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</si>
  <si>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</si>
  <si>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</si>
  <si>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</si>
  <si>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</si>
  <si>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</si>
  <si>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</si>
  <si>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</si>
  <si>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</si>
  <si>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</si>
  <si>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</si>
  <si>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</si>
  <si>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</si>
  <si>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</si>
  <si>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</si>
  <si>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</si>
  <si>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</si>
  <si>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</si>
  <si>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</si>
  <si>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</si>
  <si>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</si>
  <si>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</si>
  <si>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</si>
  <si>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</si>
  <si>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</si>
  <si>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</si>
  <si>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</si>
  <si>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</si>
  <si>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</si>
  <si>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</si>
  <si>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</si>
  <si>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</si>
  <si>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</si>
  <si>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</si>
  <si>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</si>
  <si>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</si>
  <si>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</si>
  <si>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</si>
  <si>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</si>
  <si>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</si>
  <si>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</si>
  <si>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</si>
  <si>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</si>
  <si>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</si>
  <si>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</si>
  <si>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</si>
  <si>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</si>
  <si>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</si>
  <si>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</si>
  <si>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</si>
  <si>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</si>
  <si>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</si>
  <si>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</si>
  <si>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</si>
  <si>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</si>
  <si>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</si>
  <si>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</si>
  <si>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</si>
  <si>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</si>
  <si>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</si>
  <si>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</si>
  <si>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</si>
  <si>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</si>
  <si>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</si>
  <si>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</si>
  <si>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</si>
  <si>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</si>
  <si>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</si>
  <si>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</si>
  <si>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</si>
  <si>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</si>
  <si>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</si>
  <si>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</si>
  <si>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</si>
  <si>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</si>
  <si>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</si>
  <si>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</si>
  <si>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</si>
  <si>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</si>
  <si>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</si>
  <si>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</si>
  <si>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</si>
  <si>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</si>
  <si>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</si>
  <si>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</si>
  <si>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</si>
  <si>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</si>
  <si>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</si>
  <si>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</si>
  <si>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</si>
  <si>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</si>
  <si>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</si>
  <si>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</si>
  <si>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</si>
  <si>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</si>
  <si>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</si>
  <si>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</si>
  <si>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</si>
  <si>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</si>
  <si>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</si>
  <si>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</si>
  <si>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</si>
  <si>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</si>
  <si>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</si>
  <si>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</si>
  <si>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</si>
  <si>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</si>
  <si>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</si>
  <si>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</si>
  <si>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</si>
  <si>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</si>
  <si>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</si>
  <si>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</si>
  <si>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</si>
  <si>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</si>
  <si>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</si>
  <si>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</si>
  <si>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</si>
  <si>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</si>
  <si>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</si>
  <si>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</si>
  <si>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</si>
  <si>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</si>
  <si>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</si>
  <si>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</si>
  <si>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</si>
  <si>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</si>
  <si>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</si>
  <si>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</si>
  <si>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</si>
  <si>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</si>
  <si>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</si>
  <si>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</si>
  <si>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</si>
  <si>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</si>
  <si>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</si>
  <si>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</si>
  <si>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</si>
  <si>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</si>
  <si>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</si>
  <si>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</si>
  <si>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</si>
  <si>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</si>
  <si>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</si>
  <si>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</si>
  <si>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</si>
  <si>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</si>
  <si>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</si>
  <si>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</si>
  <si>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</si>
  <si>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</si>
  <si>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</si>
  <si>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</si>
  <si>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</si>
  <si>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</si>
  <si>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</si>
  <si>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</si>
  <si>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</si>
  <si>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</si>
  <si>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</si>
  <si>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</si>
  <si>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</si>
  <si>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</si>
  <si>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</si>
  <si>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</si>
  <si>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</si>
  <si>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</si>
  <si>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</si>
  <si>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</si>
  <si>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</si>
  <si>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</si>
  <si>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</si>
  <si>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</si>
  <si>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</si>
  <si>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</si>
  <si>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</si>
  <si>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</si>
  <si>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</si>
  <si>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</si>
  <si>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</si>
  <si>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</si>
  <si>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</si>
  <si>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</si>
  <si>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</si>
  <si>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</si>
  <si>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</si>
  <si>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</si>
  <si>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</si>
  <si>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</si>
  <si>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</si>
  <si>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</si>
  <si>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</si>
  <si>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</si>
  <si>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</si>
  <si>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</si>
  <si>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</si>
  <si>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</si>
  <si>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</si>
  <si>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</si>
  <si>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</si>
  <si>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</si>
  <si>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</si>
  <si>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</si>
  <si>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</si>
  <si>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</si>
  <si>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</si>
  <si>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</si>
  <si>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</si>
  <si>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</si>
  <si>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</si>
  <si>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</si>
  <si>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</si>
  <si>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</si>
  <si>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</si>
  <si>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</si>
  <si>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</si>
  <si>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</si>
  <si>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</si>
  <si>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</si>
  <si>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</si>
  <si>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</si>
  <si>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</si>
  <si>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</si>
  <si>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</si>
  <si>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</si>
  <si>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</si>
  <si>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</si>
  <si>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</si>
  <si>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</si>
  <si>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</si>
  <si>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</si>
  <si>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</si>
  <si>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</si>
  <si>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</si>
  <si>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</si>
  <si>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</si>
  <si>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</si>
  <si>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</si>
  <si>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</si>
  <si>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</si>
  <si>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</si>
  <si>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</si>
  <si>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</si>
  <si>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</si>
  <si>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</si>
  <si>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</si>
  <si>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</si>
  <si>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</si>
  <si>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</si>
  <si>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</si>
  <si>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</si>
  <si>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</si>
  <si>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</si>
  <si>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</si>
  <si>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</si>
  <si>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</si>
  <si>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</si>
  <si>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</si>
  <si>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</si>
  <si>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</si>
  <si>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</si>
  <si>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</si>
  <si>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</si>
  <si>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</si>
  <si>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</si>
  <si>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</si>
  <si>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</si>
  <si>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</si>
  <si>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</si>
  <si>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</si>
  <si>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</si>
  <si>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</si>
  <si>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</si>
  <si>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</si>
  <si>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</si>
  <si>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</si>
  <si>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</si>
  <si>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</si>
  <si>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</si>
  <si>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</si>
  <si>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</si>
  <si>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</si>
  <si>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</si>
  <si>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</si>
  <si>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</si>
  <si>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</si>
  <si>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</si>
  <si>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</si>
  <si>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</si>
  <si>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</si>
  <si>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</si>
  <si>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</si>
  <si>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</si>
  <si>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</si>
  <si>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</si>
  <si>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</si>
  <si>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</si>
  <si>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</si>
  <si>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</si>
  <si>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</si>
  <si>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</si>
  <si>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</si>
  <si>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</si>
  <si>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</si>
  <si>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</si>
  <si>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</si>
  <si>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</si>
  <si>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</si>
  <si>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</si>
  <si>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</si>
  <si>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</si>
  <si>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</si>
  <si>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</si>
  <si>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</si>
  <si>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</si>
  <si>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</si>
  <si>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</si>
  <si>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</si>
  <si>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</si>
  <si>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</si>
  <si>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</si>
  <si>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</si>
  <si>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</si>
  <si>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</si>
  <si>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</si>
  <si>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</si>
  <si>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</si>
  <si>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</si>
  <si>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</si>
  <si>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</si>
  <si>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</si>
  <si>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</si>
  <si>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</si>
  <si>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</si>
  <si>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</si>
  <si>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</si>
  <si>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</si>
  <si>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</si>
  <si>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</si>
  <si>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</si>
  <si>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</si>
  <si>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</si>
  <si>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</si>
  <si>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</si>
  <si>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</si>
  <si>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</si>
  <si>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</si>
  <si>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</si>
  <si>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</si>
  <si>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</si>
  <si>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</si>
  <si>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</si>
  <si>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</si>
  <si>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</si>
  <si>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</si>
  <si>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</si>
  <si>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</si>
  <si>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</si>
  <si>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</si>
  <si>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</si>
  <si>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</si>
  <si>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</si>
  <si>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</si>
  <si>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</si>
  <si>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</si>
  <si>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</si>
  <si>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</si>
  <si>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</si>
  <si>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</si>
  <si>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</si>
  <si>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</si>
  <si>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</si>
  <si>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</si>
  <si>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</si>
  <si>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</si>
  <si>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</si>
  <si>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</si>
  <si>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</si>
  <si>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</si>
  <si>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</si>
  <si>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</si>
  <si>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</si>
  <si>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</si>
  <si>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</si>
  <si>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</si>
  <si>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</si>
  <si>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</si>
  <si>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</si>
  <si>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</si>
  <si>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</si>
  <si>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</si>
  <si>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</si>
  <si>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</si>
  <si>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</si>
  <si>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</si>
  <si>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</si>
  <si>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</si>
  <si>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</si>
  <si>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</si>
  <si>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</si>
  <si>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</si>
  <si>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</si>
  <si>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</si>
  <si>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</si>
  <si>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</si>
  <si>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</si>
  <si>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</si>
  <si>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</si>
  <si>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</si>
  <si>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</si>
  <si>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</si>
  <si>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</si>
  <si>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</si>
  <si>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</si>
  <si>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</si>
  <si>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</si>
  <si>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</si>
  <si>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</si>
  <si>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</si>
  <si>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</si>
  <si>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</si>
  <si>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</si>
  <si>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</si>
  <si>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</si>
  <si>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</si>
  <si>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</si>
  <si>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</si>
  <si>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</si>
  <si>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</si>
  <si>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</si>
  <si>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</si>
  <si>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</si>
  <si>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</si>
  <si>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</si>
  <si>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</si>
  <si>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</si>
  <si>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</si>
  <si>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</si>
  <si>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</si>
  <si>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</si>
  <si>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</si>
  <si>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</si>
  <si>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</si>
  <si>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</si>
  <si>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</si>
  <si>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</si>
  <si>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</si>
  <si>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</si>
  <si>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</si>
  <si>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</si>
  <si>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</si>
  <si>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</si>
  <si>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</si>
  <si>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</si>
  <si>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</si>
  <si>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</si>
  <si>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</si>
  <si>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</si>
  <si>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</si>
  <si>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</si>
  <si>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</si>
  <si>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</si>
  <si>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</si>
  <si>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</si>
  <si>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</si>
  <si>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</si>
  <si>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</si>
  <si>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</si>
  <si>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</si>
  <si>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</si>
  <si>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</si>
  <si>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</si>
  <si>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</si>
  <si>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</si>
  <si>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</si>
  <si>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</si>
  <si>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</si>
  <si>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</si>
  <si>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</si>
  <si>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</si>
  <si>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</si>
  <si>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</si>
  <si>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</si>
  <si>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</si>
  <si>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</si>
  <si>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</si>
  <si>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</si>
  <si>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</si>
  <si>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</si>
  <si>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</si>
  <si>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</si>
  <si>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</si>
  <si>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</si>
  <si>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</si>
  <si>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</si>
  <si>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</si>
  <si>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</si>
  <si>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</si>
  <si>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</si>
  <si>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</si>
  <si>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</si>
  <si>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</si>
  <si>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</si>
  <si>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</si>
  <si>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</si>
  <si>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</si>
  <si>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</si>
  <si>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</si>
  <si>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</si>
  <si>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</si>
  <si>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</si>
  <si>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</si>
  <si>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</si>
  <si>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</si>
  <si>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</si>
  <si>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</si>
  <si>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</si>
  <si>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</si>
  <si>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</si>
  <si>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</si>
  <si>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</si>
  <si>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</si>
  <si>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</si>
  <si>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</si>
  <si>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</si>
  <si>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</si>
  <si>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</si>
  <si>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</si>
  <si>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</si>
  <si>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</si>
  <si>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</si>
  <si>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</si>
  <si>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</si>
  <si>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</si>
  <si>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</si>
  <si>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</si>
  <si>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</si>
  <si>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</si>
  <si>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</si>
  <si>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</si>
  <si>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</si>
  <si>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</si>
  <si>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</si>
  <si>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</si>
  <si>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</si>
  <si>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</si>
  <si>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</si>
  <si>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</si>
  <si>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</si>
  <si>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</si>
  <si>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</si>
  <si>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</si>
  <si>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</si>
  <si>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</si>
  <si>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</si>
  <si>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</si>
  <si>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</si>
  <si>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</si>
  <si>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</si>
  <si>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</si>
  <si>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</si>
  <si>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</si>
  <si>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</si>
  <si>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</si>
  <si>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</si>
  <si>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</si>
  <si>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</si>
  <si>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</si>
  <si>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</si>
  <si>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</si>
  <si>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</si>
  <si>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</si>
  <si>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</si>
  <si>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</si>
  <si>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</si>
  <si>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</si>
  <si>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</si>
  <si>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</si>
  <si>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</si>
  <si>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</si>
  <si>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</si>
  <si>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</si>
  <si>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</si>
  <si>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</si>
  <si>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</si>
  <si>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</si>
  <si>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</si>
  <si>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</si>
  <si>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</si>
  <si>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</si>
  <si>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</si>
  <si>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</si>
  <si>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</si>
  <si>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</si>
  <si>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</si>
  <si>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</si>
  <si>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</si>
  <si>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</si>
  <si>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</si>
  <si>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</si>
  <si>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</si>
  <si>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</si>
  <si>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</si>
  <si>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</si>
  <si>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</si>
  <si>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</si>
  <si>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</si>
  <si>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</si>
  <si>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</si>
  <si>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</si>
  <si>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</si>
  <si>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</si>
  <si>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</si>
  <si>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</si>
  <si>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</si>
  <si>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</si>
  <si>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</si>
  <si>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</si>
  <si>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</si>
  <si>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</si>
  <si>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</si>
  <si>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</si>
  <si>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</si>
  <si>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</si>
  <si>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</si>
  <si>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</si>
  <si>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</si>
  <si>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</si>
  <si>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</si>
  <si>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</si>
  <si>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</si>
  <si>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</si>
  <si>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</si>
  <si>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</si>
  <si>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</si>
  <si>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</si>
  <si>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</si>
  <si>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</si>
  <si>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</si>
  <si>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</si>
  <si>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</si>
  <si>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</si>
  <si>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</si>
  <si>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</si>
  <si>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</si>
  <si>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</si>
  <si>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</si>
  <si>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</si>
  <si>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</si>
  <si>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</si>
  <si>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</si>
  <si>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</si>
  <si>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</si>
  <si>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</si>
  <si>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</si>
  <si>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</si>
  <si>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</si>
  <si>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</si>
  <si>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</si>
  <si>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</si>
  <si>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</si>
  <si>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</si>
  <si>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</si>
  <si>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</si>
  <si>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</si>
  <si>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</si>
  <si>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</si>
  <si>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</si>
  <si>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</si>
  <si>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</si>
  <si>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</si>
  <si>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</si>
  <si>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</si>
  <si>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</si>
  <si>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</si>
  <si>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</si>
  <si>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</si>
  <si>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</si>
  <si>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</si>
  <si>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</si>
  <si>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</si>
  <si>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</si>
  <si>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</si>
  <si>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</si>
  <si>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</si>
  <si>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</si>
  <si>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</si>
  <si>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</si>
  <si>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</si>
  <si>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</si>
  <si>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</si>
  <si>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</si>
  <si>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</si>
  <si>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</si>
  <si>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</si>
  <si>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</si>
  <si>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</si>
  <si>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</si>
  <si>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</si>
  <si>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</si>
  <si>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</si>
  <si>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</si>
  <si>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</si>
  <si>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</si>
  <si>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</si>
  <si>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</si>
  <si>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</si>
  <si>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</si>
  <si>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</si>
  <si>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</si>
  <si>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</si>
  <si>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</si>
  <si>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</si>
  <si>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</si>
  <si>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</si>
  <si>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</si>
  <si>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</si>
  <si>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</si>
  <si>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</si>
  <si>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</si>
  <si>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</si>
  <si>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</si>
  <si>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</si>
  <si>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</si>
  <si>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</si>
  <si>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</si>
  <si>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</si>
  <si>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</si>
  <si>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</si>
  <si>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</si>
  <si>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</si>
  <si>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</si>
  <si>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</si>
  <si>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</si>
  <si>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</si>
  <si>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</si>
  <si>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</si>
  <si>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</si>
  <si>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</si>
  <si>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</si>
  <si>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</si>
  <si>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</si>
  <si>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</si>
  <si>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</si>
  <si>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</si>
  <si>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</si>
  <si>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</si>
  <si>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</si>
  <si>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</si>
  <si>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</si>
  <si>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</si>
  <si>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</si>
  <si>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</si>
  <si>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</si>
  <si>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</si>
  <si>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</si>
  <si>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</si>
  <si>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</si>
  <si>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</si>
  <si>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</si>
  <si>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</si>
  <si>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</si>
  <si>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</si>
  <si>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</si>
  <si>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</si>
  <si>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</si>
  <si>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</si>
  <si>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</si>
  <si>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</si>
  <si>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</si>
  <si>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</si>
  <si>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</si>
  <si>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</si>
  <si>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</si>
  <si>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</si>
  <si>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</si>
  <si>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</si>
  <si>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</si>
  <si>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</si>
  <si>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</si>
  <si>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</si>
  <si>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</si>
  <si>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</si>
  <si>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</si>
  <si>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</si>
  <si>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</si>
  <si>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</si>
  <si>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</si>
  <si>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</si>
  <si>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</si>
  <si>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</si>
  <si>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</si>
  <si>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</si>
  <si>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</si>
  <si>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</si>
  <si>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</si>
  <si>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</si>
  <si>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</si>
  <si>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</si>
  <si>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</si>
  <si>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</si>
  <si>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</si>
  <si>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</si>
  <si>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</si>
  <si>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</si>
  <si>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</si>
  <si>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</si>
  <si>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</si>
  <si>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</si>
  <si>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</si>
  <si>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</si>
  <si>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</si>
  <si>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</si>
  <si>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</si>
  <si>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</si>
  <si>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</si>
  <si>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</si>
  <si>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</si>
  <si>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</si>
  <si>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</si>
  <si>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</si>
  <si>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</si>
  <si>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</si>
  <si>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</si>
  <si>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</si>
  <si>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</si>
  <si>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</si>
  <si>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</si>
  <si>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</si>
  <si>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</si>
  <si>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</si>
  <si>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</si>
  <si>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</si>
  <si>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</si>
  <si>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</si>
  <si>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</si>
  <si>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</si>
  <si>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</si>
  <si>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</si>
  <si>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</si>
  <si>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</si>
  <si>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</si>
  <si>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</si>
  <si>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</si>
  <si>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</si>
  <si>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</si>
  <si>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</si>
  <si>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</si>
  <si>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</si>
  <si>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</si>
  <si>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</si>
  <si>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</si>
  <si>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</si>
  <si>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</si>
  <si>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</si>
  <si>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</si>
  <si>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</si>
  <si>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</si>
  <si>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</si>
  <si>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</si>
  <si>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</si>
  <si>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</si>
  <si>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</si>
  <si>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</si>
  <si>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</si>
  <si>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</si>
  <si>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</si>
  <si>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</si>
  <si>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</si>
  <si>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</si>
  <si>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</si>
  <si>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</si>
  <si>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</si>
  <si>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</si>
  <si>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</si>
  <si>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</si>
  <si>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</si>
  <si>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</si>
  <si>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</si>
  <si>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</si>
  <si>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</si>
  <si>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</si>
  <si>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</si>
  <si>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</si>
  <si>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</si>
  <si>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</si>
  <si>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</si>
  <si>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</si>
  <si>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</si>
  <si>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</si>
  <si>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</si>
  <si>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</si>
  <si>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</si>
  <si>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</si>
  <si>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</si>
  <si>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</si>
  <si>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</si>
  <si>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</si>
  <si>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</si>
  <si>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</si>
  <si>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</si>
  <si>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</si>
  <si>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</si>
  <si>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</si>
  <si>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</si>
  <si>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</si>
  <si>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</si>
  <si>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</si>
  <si>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</si>
  <si>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</si>
  <si>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</si>
  <si>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</si>
  <si>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</si>
  <si>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</si>
  <si>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</si>
  <si>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</si>
  <si>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</si>
  <si>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</si>
  <si>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</si>
  <si>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</si>
  <si>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</si>
  <si>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</si>
  <si>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</si>
  <si>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</si>
  <si>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</si>
  <si>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</si>
  <si>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</si>
  <si>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</si>
  <si>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</si>
  <si>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</si>
  <si>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</si>
  <si>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</si>
  <si>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</si>
  <si>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</si>
  <si>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</si>
  <si>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</si>
  <si>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</si>
  <si>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</si>
  <si>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</si>
  <si>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</si>
  <si>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</si>
  <si>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</si>
  <si>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</si>
  <si>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</si>
  <si>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</si>
  <si>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</si>
  <si>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</si>
  <si>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</si>
  <si>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</si>
  <si>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</si>
  <si>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</si>
  <si>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</si>
  <si>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</si>
  <si>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</si>
  <si>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</si>
  <si>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</si>
  <si>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</si>
  <si>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</si>
  <si>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</si>
  <si>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</si>
  <si>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</si>
  <si>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</si>
  <si>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</si>
  <si>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</si>
  <si>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</si>
  <si>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</si>
  <si>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</si>
  <si>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</si>
  <si>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</si>
  <si>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</si>
  <si>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</si>
  <si>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</si>
  <si>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</si>
  <si>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</si>
  <si>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</si>
  <si>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</si>
  <si>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</si>
  <si>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</si>
  <si>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</si>
  <si>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</si>
  <si>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</si>
  <si>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</si>
  <si>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</si>
  <si>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</si>
  <si>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</si>
  <si>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</si>
  <si>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</si>
  <si>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</si>
  <si>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</si>
  <si>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</si>
  <si>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</si>
  <si>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</si>
  <si>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</si>
  <si>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</si>
  <si>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</si>
  <si>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</si>
  <si>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</si>
  <si>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</si>
  <si>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</si>
  <si>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</si>
  <si>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</si>
  <si>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</si>
  <si>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</si>
  <si>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</si>
  <si>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</si>
  <si>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</si>
  <si>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</si>
  <si>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</si>
  <si>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</si>
  <si>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</si>
  <si>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</si>
  <si>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</si>
  <si>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</si>
  <si>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</si>
  <si>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</si>
  <si>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</si>
  <si>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</si>
  <si>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</si>
  <si>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</si>
  <si>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</si>
  <si>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</si>
  <si>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</si>
  <si>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</si>
  <si>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</si>
  <si>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</si>
  <si>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</si>
  <si>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</si>
  <si>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</si>
  <si>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</si>
  <si>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</si>
  <si>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</si>
  <si>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</si>
  <si>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</si>
  <si>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</si>
  <si>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</si>
  <si>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</si>
  <si>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</si>
  <si>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</si>
  <si>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</si>
  <si>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</si>
  <si>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</si>
  <si>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</si>
  <si>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</si>
  <si>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</si>
  <si>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</si>
  <si>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</si>
  <si>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</si>
  <si>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</si>
  <si>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</si>
  <si>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</si>
  <si>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</si>
  <si>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</si>
  <si>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</si>
  <si>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</si>
  <si>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</si>
  <si>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</si>
  <si>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</si>
  <si>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</si>
  <si>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</si>
  <si>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</si>
  <si>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</si>
  <si>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</si>
  <si>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</si>
  <si>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</si>
  <si>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</si>
  <si>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</si>
  <si>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</si>
  <si>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</si>
  <si>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</si>
  <si>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</si>
  <si>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</si>
  <si>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</si>
  <si>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</si>
  <si>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</si>
  <si>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</si>
  <si>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</si>
  <si>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</si>
  <si>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</si>
  <si>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</si>
  <si>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</si>
  <si>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</si>
  <si>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</si>
  <si>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</si>
  <si>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</si>
  <si>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</si>
  <si>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</si>
  <si>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</si>
  <si>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</si>
  <si>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</si>
  <si>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</si>
  <si>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</si>
  <si>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</si>
  <si>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</si>
  <si>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</si>
  <si>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</si>
  <si>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</si>
  <si>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</si>
  <si>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</si>
  <si>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</si>
  <si>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</si>
  <si>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</si>
  <si>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</si>
  <si>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</si>
  <si>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</si>
  <si>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</si>
  <si>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</si>
  <si>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</si>
  <si>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</si>
  <si>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</si>
  <si>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</si>
  <si>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</si>
  <si>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</si>
  <si>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</si>
  <si>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</si>
  <si>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</si>
  <si>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</si>
  <si>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</si>
  <si>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</si>
  <si>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</si>
  <si>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</si>
  <si>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</si>
  <si>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</si>
  <si>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</si>
  <si>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</si>
  <si>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</si>
  <si>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</si>
  <si>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</si>
  <si>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</si>
  <si>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</si>
  <si>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</si>
  <si>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</si>
  <si>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</si>
  <si>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</si>
  <si>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</si>
  <si>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</si>
  <si>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</si>
  <si>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</si>
  <si>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</si>
  <si>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</si>
  <si>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</si>
  <si>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</si>
  <si>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</si>
  <si>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</si>
  <si>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</si>
  <si>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</si>
  <si>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</si>
  <si>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</si>
  <si>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</si>
  <si>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</si>
  <si>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</si>
  <si>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</si>
  <si>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</si>
  <si>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</si>
  <si>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</si>
  <si>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</si>
  <si>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</si>
  <si>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</si>
  <si>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</si>
  <si>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</si>
  <si>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</si>
  <si>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</si>
  <si>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</si>
  <si>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</si>
  <si>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</si>
  <si>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</si>
  <si>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</si>
  <si>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</si>
  <si>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</si>
  <si>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</si>
  <si>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</si>
  <si>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</si>
  <si>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</si>
  <si>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</si>
  <si>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</si>
  <si>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</si>
  <si>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</si>
  <si>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</si>
  <si>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</si>
  <si>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</si>
  <si>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</si>
  <si>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</si>
  <si>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</si>
  <si>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</si>
  <si>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</si>
  <si>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</si>
  <si>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</si>
  <si>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</si>
  <si>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</si>
  <si>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</si>
  <si>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</si>
  <si>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</si>
  <si>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</si>
  <si>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</si>
  <si>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</si>
  <si>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</si>
  <si>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</si>
  <si>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</si>
  <si>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</si>
  <si>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</si>
  <si>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</si>
  <si>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</si>
  <si>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</si>
  <si>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</si>
  <si>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</si>
  <si>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</si>
  <si>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</si>
  <si>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</si>
  <si>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</si>
  <si>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</si>
  <si>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</si>
  <si>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</si>
  <si>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</si>
  <si>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</si>
  <si>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</si>
  <si>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</si>
  <si>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</si>
  <si>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</si>
  <si>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</si>
  <si>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</si>
  <si>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</si>
  <si>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</si>
  <si>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</si>
  <si>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</si>
  <si>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</si>
  <si>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</si>
  <si>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</si>
  <si>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</si>
  <si>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</si>
  <si>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</si>
  <si>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</si>
  <si>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</si>
  <si>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</si>
  <si>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</si>
  <si>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</si>
  <si>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</si>
  <si>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</si>
  <si>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</si>
  <si>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</si>
  <si>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</si>
  <si>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</si>
  <si>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</si>
  <si>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</si>
  <si>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</si>
  <si>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</si>
  <si>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</si>
  <si>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</si>
  <si>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</si>
  <si>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</si>
  <si>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</si>
  <si>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</si>
  <si>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</si>
  <si>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</si>
  <si>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</si>
  <si>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</si>
  <si>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</si>
  <si>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</si>
  <si>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</si>
  <si>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</si>
  <si>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</si>
  <si>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</si>
  <si>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</si>
  <si>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</si>
  <si>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</si>
  <si>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</si>
  <si>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</si>
  <si>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</si>
  <si>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</si>
  <si>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</si>
  <si>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</si>
  <si>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</si>
  <si>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</si>
  <si>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</si>
  <si>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</si>
  <si>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</si>
  <si>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</si>
  <si>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</si>
  <si>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</si>
  <si>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</si>
  <si>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</si>
  <si>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</si>
  <si>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</si>
  <si>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</si>
  <si>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</si>
  <si>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</si>
  <si>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</si>
  <si>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</si>
  <si>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</si>
  <si>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</si>
  <si>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</si>
  <si>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</si>
  <si>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</si>
  <si>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</si>
  <si>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</si>
  <si>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</si>
  <si>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</si>
  <si>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</si>
  <si>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</si>
  <si>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</si>
  <si>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</si>
  <si>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</si>
  <si>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</si>
  <si>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</si>
  <si>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</si>
  <si>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</si>
  <si>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</si>
  <si>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</si>
  <si>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</si>
  <si>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</si>
  <si>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</si>
  <si>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</si>
  <si>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</si>
  <si>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</si>
  <si>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</si>
  <si>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</si>
  <si>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</si>
  <si>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</si>
  <si>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</si>
  <si>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</si>
  <si>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</si>
  <si>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</si>
  <si>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</si>
  <si>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</si>
  <si>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</si>
  <si>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</si>
  <si>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</si>
  <si>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</si>
  <si>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</si>
  <si>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</si>
  <si>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</si>
  <si>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</si>
  <si>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</si>
  <si>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</si>
  <si>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</si>
  <si>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</si>
  <si>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</si>
  <si>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</si>
  <si>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</si>
  <si>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</si>
  <si>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</si>
  <si>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</si>
  <si>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</si>
  <si>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</si>
  <si>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</si>
  <si>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</si>
  <si>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</si>
  <si>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</si>
  <si>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</si>
  <si>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</si>
  <si>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</si>
  <si>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</si>
  <si>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</si>
  <si>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</si>
  <si>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</si>
  <si>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</si>
  <si>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</si>
  <si>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</si>
  <si>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</si>
  <si>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</si>
  <si>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</si>
  <si>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</si>
  <si>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</si>
  <si>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</si>
  <si>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</si>
  <si>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</si>
  <si>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</si>
  <si>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</si>
  <si>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</si>
  <si>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</si>
  <si>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</si>
  <si>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</si>
  <si>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</si>
  <si>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</si>
  <si>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</si>
  <si>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</si>
  <si>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</si>
  <si>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</si>
  <si>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</si>
  <si>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</si>
  <si>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</si>
  <si>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</si>
  <si>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</si>
  <si>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</si>
  <si>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</si>
  <si>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</si>
  <si>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</si>
  <si>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</si>
  <si>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</si>
  <si>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</si>
  <si>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</si>
  <si>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</si>
  <si>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</si>
  <si>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</si>
  <si>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</si>
  <si>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</si>
  <si>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</si>
  <si>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</si>
  <si>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</si>
  <si>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</si>
  <si>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</si>
  <si>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</si>
  <si>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</si>
  <si>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</si>
  <si>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</si>
  <si>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</si>
  <si>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</si>
  <si>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</si>
  <si>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</si>
  <si>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</si>
  <si>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</si>
  <si>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</si>
  <si>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</si>
  <si>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</si>
  <si>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</si>
  <si>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</si>
  <si>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</si>
  <si>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</si>
  <si>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</si>
  <si>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</si>
  <si>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</si>
  <si>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</si>
  <si>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</si>
  <si>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</si>
  <si>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</si>
  <si>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</si>
  <si>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</si>
  <si>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</si>
  <si>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</si>
  <si>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</si>
  <si>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</si>
  <si>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</si>
  <si>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</si>
  <si>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</si>
  <si>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</si>
  <si>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</si>
  <si>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</si>
  <si>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</si>
  <si>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</si>
  <si>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</si>
  <si>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</si>
  <si>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</si>
  <si>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</si>
  <si>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</si>
  <si>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</si>
  <si>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</si>
  <si>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</si>
  <si>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</si>
  <si>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</si>
  <si>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</si>
  <si>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</si>
  <si>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</si>
  <si>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</si>
  <si>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</si>
  <si>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</si>
  <si>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</si>
  <si>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</si>
  <si>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</si>
  <si>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</si>
  <si>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</si>
  <si>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</si>
  <si>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</si>
  <si>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</si>
  <si>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</si>
  <si>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</si>
  <si>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</si>
  <si>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</si>
  <si>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</si>
  <si>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</si>
  <si>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</si>
  <si>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</si>
  <si>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</si>
  <si>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</si>
  <si>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</si>
  <si>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</si>
  <si>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</si>
  <si>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</si>
  <si>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</si>
  <si>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</si>
  <si>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</si>
  <si>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</si>
  <si>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</si>
  <si>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</si>
  <si>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</si>
  <si>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</si>
  <si>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</si>
  <si>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</si>
  <si>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</si>
  <si>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</si>
  <si>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</si>
  <si>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</si>
  <si>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</si>
  <si>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</si>
  <si>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</si>
  <si>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</si>
  <si>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</si>
  <si>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</si>
  <si>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</si>
  <si>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</si>
  <si>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</si>
  <si>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</si>
  <si>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</si>
  <si>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</si>
  <si>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</si>
  <si>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</si>
  <si>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</si>
  <si>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</si>
  <si>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</si>
  <si>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</si>
  <si>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</si>
  <si>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</si>
  <si>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</si>
  <si>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</si>
  <si>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</si>
  <si>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</si>
  <si>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</si>
  <si>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</si>
  <si>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</si>
  <si>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</si>
  <si>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</si>
  <si>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</si>
  <si>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</si>
  <si>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</si>
  <si>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</si>
  <si>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</si>
  <si>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</si>
  <si>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</si>
  <si>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</si>
  <si>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</si>
  <si>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</si>
  <si>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</si>
  <si>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</si>
  <si>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</si>
  <si>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</si>
  <si>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</si>
  <si>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</si>
  <si>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</si>
  <si>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</si>
  <si>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</si>
  <si>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</si>
  <si>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</si>
  <si>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</si>
  <si>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</si>
  <si>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</si>
  <si>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</si>
  <si>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</si>
  <si>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</si>
  <si>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</si>
  <si>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</si>
  <si>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</si>
  <si>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</si>
  <si>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</si>
  <si>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</si>
  <si>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</si>
  <si>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</si>
  <si>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</si>
  <si>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</si>
  <si>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</si>
  <si>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</si>
  <si>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</si>
  <si>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</si>
  <si>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</si>
  <si>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</si>
  <si>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</si>
  <si>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</si>
  <si>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</si>
  <si>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</si>
  <si>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</si>
  <si>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</si>
  <si>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</si>
  <si>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</si>
  <si>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</si>
  <si>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</si>
  <si>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</si>
  <si>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</si>
  <si>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</si>
  <si>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</si>
  <si>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</si>
  <si>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</si>
  <si>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</si>
  <si>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</si>
  <si>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</si>
  <si>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</si>
  <si>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</si>
  <si>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</si>
  <si>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</si>
  <si>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</si>
  <si>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</si>
  <si>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</si>
  <si>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</si>
  <si>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</si>
  <si>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</si>
  <si>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</si>
  <si>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</si>
  <si>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</si>
  <si>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</si>
  <si>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</si>
  <si>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</si>
  <si>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</si>
  <si>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</si>
  <si>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</si>
  <si>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</si>
  <si>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</si>
  <si>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</si>
  <si>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</si>
  <si>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</si>
  <si>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</si>
  <si>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</si>
  <si>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</si>
  <si>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</si>
  <si>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</si>
  <si>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</si>
  <si>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</si>
  <si>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</si>
  <si>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</si>
  <si>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</si>
  <si>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</si>
  <si>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</si>
  <si>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</si>
  <si>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</si>
  <si>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</si>
  <si>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</si>
  <si>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</si>
  <si>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</si>
  <si>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</si>
  <si>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</si>
  <si>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</si>
  <si>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</si>
  <si>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</si>
  <si>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</si>
  <si>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</si>
  <si>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</si>
  <si>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</si>
  <si>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</si>
  <si>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</si>
  <si>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</si>
  <si>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</si>
  <si>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</si>
  <si>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</si>
  <si>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</si>
  <si>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</si>
  <si>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</si>
  <si>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</si>
  <si>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</si>
  <si>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</si>
  <si>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</si>
  <si>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</si>
  <si>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</si>
  <si>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</si>
  <si>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</si>
  <si>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</si>
  <si>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</si>
  <si>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</si>
  <si>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</si>
  <si>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</si>
  <si>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</si>
  <si>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</si>
  <si>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</si>
  <si>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</si>
  <si>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</si>
  <si>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</si>
  <si>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</si>
  <si>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</si>
  <si>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</si>
  <si>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</si>
  <si>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</si>
  <si>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</si>
  <si>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</si>
  <si>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</si>
  <si>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</si>
  <si>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</si>
  <si>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</si>
  <si>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</si>
  <si>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</si>
  <si>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</si>
  <si>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</si>
  <si>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</si>
  <si>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</si>
  <si>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</si>
  <si>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</si>
  <si>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</si>
  <si>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</si>
  <si>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</si>
  <si>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</si>
  <si>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</si>
  <si>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</si>
  <si>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</si>
  <si>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</si>
  <si>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</si>
  <si>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</si>
  <si>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</si>
  <si>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</si>
  <si>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</si>
  <si>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</si>
  <si>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</si>
  <si>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</si>
  <si>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</si>
  <si>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</si>
  <si>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</si>
  <si>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</si>
  <si>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</si>
  <si>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</si>
  <si>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</si>
  <si>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</si>
  <si>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</si>
  <si>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</si>
  <si>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</si>
  <si>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</si>
  <si>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</si>
  <si>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</si>
  <si>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</si>
  <si>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</si>
  <si>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</si>
  <si>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</si>
  <si>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</si>
  <si>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</si>
  <si>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</si>
  <si>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</si>
  <si>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</si>
  <si>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</si>
  <si>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</si>
  <si>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</si>
  <si>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</si>
  <si>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</si>
  <si>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</si>
  <si>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</si>
  <si>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</si>
  <si>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</si>
  <si>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</si>
  <si>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</si>
  <si>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</si>
  <si>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</si>
  <si>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</si>
  <si>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</si>
  <si>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</si>
  <si>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</si>
  <si>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</si>
  <si>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</si>
  <si>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</si>
  <si>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</si>
  <si>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</si>
  <si>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</si>
  <si>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</si>
  <si>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</si>
  <si>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</si>
  <si>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</si>
  <si>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</si>
  <si>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</si>
  <si>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</si>
  <si>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</si>
  <si>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</si>
  <si>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</si>
  <si>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</si>
  <si>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</si>
  <si>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</si>
  <si>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</si>
  <si>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</si>
  <si>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</si>
  <si>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</si>
  <si>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</si>
  <si>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</si>
  <si>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</si>
  <si>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</si>
  <si>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</si>
  <si>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</si>
  <si>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</si>
  <si>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</si>
  <si>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</si>
  <si>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</si>
  <si>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</si>
  <si>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</si>
  <si>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</si>
  <si>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</si>
  <si>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</si>
  <si>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</si>
  <si>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</si>
  <si>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</si>
  <si>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</si>
  <si>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</si>
  <si>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</si>
  <si>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</si>
  <si>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</si>
  <si>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</si>
  <si>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</si>
  <si>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</si>
  <si>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</si>
  <si>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</si>
  <si>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</si>
  <si>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</si>
  <si>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</si>
  <si>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</si>
  <si>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</si>
  <si>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</si>
  <si>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</si>
  <si>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</si>
  <si>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</si>
  <si>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</si>
  <si>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</si>
  <si>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</si>
  <si>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</si>
  <si>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</si>
  <si>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</si>
  <si>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</si>
  <si>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</si>
  <si>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</si>
  <si>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</si>
  <si>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</si>
  <si>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</si>
  <si>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</si>
  <si>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</si>
  <si>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</si>
  <si>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</si>
  <si>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</si>
  <si>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</si>
  <si>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</si>
  <si>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</si>
  <si>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</si>
  <si>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</si>
  <si>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</si>
  <si>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</si>
  <si>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</si>
  <si>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</si>
  <si>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</si>
  <si>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</si>
  <si>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</si>
  <si>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</si>
  <si>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</si>
  <si>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</si>
  <si>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</si>
  <si>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</si>
  <si>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</si>
  <si>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</si>
  <si>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</si>
  <si>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</si>
  <si>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</si>
  <si>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</si>
  <si>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</si>
  <si>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</si>
  <si>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</si>
  <si>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</si>
  <si>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</si>
  <si>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</si>
  <si>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</si>
  <si>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</si>
  <si>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</si>
  <si>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</si>
  <si>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</si>
  <si>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</si>
  <si>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</si>
  <si>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</si>
  <si>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</si>
  <si>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</si>
  <si>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</si>
  <si>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</si>
  <si>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</si>
  <si>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</si>
  <si>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</si>
  <si>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</si>
  <si>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</si>
  <si>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</si>
  <si>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</si>
  <si>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</si>
  <si>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</si>
  <si>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</si>
  <si>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</si>
  <si>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</si>
  <si>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</si>
  <si>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</si>
  <si>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</si>
  <si>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</si>
  <si>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</si>
  <si>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</si>
  <si>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</si>
  <si>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</si>
  <si>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</si>
  <si>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</si>
  <si>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</si>
  <si>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</si>
  <si>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</si>
  <si>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</si>
  <si>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</si>
  <si>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</si>
  <si>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</si>
  <si>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</si>
  <si>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</si>
  <si>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</si>
  <si>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</si>
  <si>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</si>
  <si>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</si>
  <si>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</si>
  <si>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</si>
  <si>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</si>
  <si>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</si>
  <si>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</si>
  <si>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</si>
  <si>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</si>
  <si>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</si>
  <si>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</si>
  <si>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</si>
  <si>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</si>
  <si>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</si>
  <si>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</si>
  <si>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</si>
  <si>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</si>
  <si>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</si>
  <si>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</si>
  <si>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</si>
  <si>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</si>
  <si>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</si>
  <si>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</si>
  <si>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</si>
  <si>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</si>
  <si>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</si>
  <si>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</si>
  <si>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</si>
  <si>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</si>
  <si>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</si>
  <si>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</si>
  <si>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</si>
  <si>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</si>
  <si>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</si>
  <si>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</si>
  <si>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</si>
  <si>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</si>
  <si>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</si>
  <si>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</si>
  <si>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</si>
  <si>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</si>
  <si>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</si>
  <si>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</si>
  <si>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</si>
  <si>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</si>
  <si>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</si>
  <si>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</si>
  <si>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</si>
  <si>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</si>
  <si>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</si>
  <si>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</si>
  <si>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</si>
  <si>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</si>
  <si>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</si>
  <si>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</si>
  <si>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</si>
  <si>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</si>
  <si>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</si>
  <si>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</si>
  <si>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</si>
  <si>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</si>
  <si>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</si>
  <si>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</si>
  <si>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</si>
  <si>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</si>
  <si>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</si>
  <si>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</si>
  <si>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</si>
  <si>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</si>
  <si>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</si>
  <si>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</si>
  <si>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</si>
  <si>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</si>
  <si>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</si>
  <si>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</si>
  <si>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</si>
  <si>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</si>
  <si>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</si>
  <si>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</si>
  <si>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</si>
  <si>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</si>
  <si>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</si>
  <si>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</si>
  <si>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</si>
  <si>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</si>
  <si>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</si>
  <si>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</si>
  <si>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</si>
  <si>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</si>
  <si>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</si>
  <si>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</si>
  <si>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</si>
  <si>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</si>
  <si>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</si>
  <si>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</si>
  <si>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</si>
  <si>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</si>
  <si>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</si>
  <si>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</si>
  <si>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</si>
  <si>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</si>
  <si>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</si>
  <si>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</si>
  <si>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</si>
  <si>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</si>
  <si>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</si>
  <si>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</si>
  <si>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</si>
  <si>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</si>
  <si>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</si>
  <si>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</si>
  <si>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</si>
  <si>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</si>
  <si>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</si>
  <si>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</si>
  <si>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</si>
  <si>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</si>
  <si>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</si>
  <si>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</si>
  <si>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</si>
  <si>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</si>
  <si>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</si>
  <si>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</si>
  <si>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</si>
  <si>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</si>
  <si>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</si>
  <si>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</si>
  <si>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</si>
  <si>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</si>
  <si>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</si>
  <si>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</si>
  <si>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</si>
  <si>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</si>
  <si>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</si>
  <si>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</si>
  <si>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</si>
  <si>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</si>
  <si>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</si>
  <si>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</si>
  <si>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</si>
  <si>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</si>
  <si>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</si>
  <si>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</si>
  <si>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</si>
  <si>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</si>
  <si>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</si>
  <si>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</si>
  <si>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</si>
  <si>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</si>
  <si>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</si>
  <si>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</si>
  <si>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</si>
  <si>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</si>
  <si>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</si>
  <si>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</si>
  <si>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</si>
  <si>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</si>
  <si>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</si>
  <si>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</si>
  <si>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</si>
  <si>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</si>
  <si>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</si>
  <si>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</si>
  <si>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</si>
  <si>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</si>
  <si>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</si>
  <si>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</si>
  <si>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</si>
  <si>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</si>
  <si>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</si>
  <si>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</si>
  <si>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</si>
  <si>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</si>
  <si>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</si>
  <si>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</si>
  <si>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</si>
  <si>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</si>
  <si>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</si>
  <si>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</si>
  <si>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</si>
  <si>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</si>
  <si>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</si>
  <si>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</si>
  <si>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</si>
  <si>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</si>
  <si>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</si>
  <si>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</si>
  <si>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</si>
  <si>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</si>
  <si>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</si>
  <si>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</si>
  <si>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</si>
  <si>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</si>
  <si>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</si>
  <si>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</si>
  <si>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</si>
  <si>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</si>
  <si>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</si>
  <si>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</si>
  <si>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</si>
  <si>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</si>
  <si>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</si>
  <si>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</si>
  <si>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</si>
  <si>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</si>
  <si>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</si>
  <si>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</si>
  <si>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</si>
  <si>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</si>
  <si>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</si>
  <si>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</si>
  <si>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</si>
  <si>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</si>
  <si>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</si>
  <si>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</si>
  <si>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</si>
  <si>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</si>
  <si>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</si>
  <si>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</si>
  <si>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</si>
  <si>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</si>
  <si>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</si>
  <si>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</si>
  <si>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</si>
  <si>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</si>
  <si>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</si>
  <si>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</si>
  <si>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</si>
  <si>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</si>
  <si>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</si>
  <si>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</si>
  <si>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</si>
  <si>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</si>
  <si>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</si>
  <si>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</si>
  <si>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</si>
  <si>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</si>
  <si>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</si>
  <si>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</si>
  <si>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</si>
  <si>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</si>
  <si>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</si>
  <si>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</si>
  <si>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</si>
  <si>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</si>
  <si>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</si>
  <si>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</si>
  <si>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</si>
  <si>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</si>
  <si>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</si>
  <si>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</si>
  <si>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</si>
  <si>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</si>
  <si>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</si>
  <si>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</si>
  <si>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</si>
  <si>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</si>
  <si>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</si>
  <si>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</si>
  <si>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</si>
  <si>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</si>
  <si>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</si>
  <si>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</si>
  <si>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</si>
  <si>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</si>
  <si>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</si>
  <si>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</si>
  <si>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</si>
  <si>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</si>
  <si>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</si>
  <si>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</si>
  <si>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</si>
  <si>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</si>
  <si>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</si>
  <si>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</si>
  <si>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</si>
  <si>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</si>
  <si>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</si>
  <si>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</si>
  <si>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</si>
  <si>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</si>
  <si>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</si>
  <si>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</si>
  <si>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</si>
  <si>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</si>
  <si>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</si>
  <si>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</si>
  <si>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</si>
  <si>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</si>
  <si>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</si>
  <si>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</si>
  <si>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</si>
  <si>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</si>
  <si>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</si>
  <si>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</si>
  <si>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</si>
  <si>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</si>
  <si>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</si>
  <si>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</si>
  <si>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</si>
  <si>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</si>
  <si>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</si>
  <si>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</si>
  <si>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</si>
  <si>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</si>
  <si>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</si>
  <si>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</si>
  <si>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</si>
  <si>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</si>
  <si>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</si>
  <si>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</si>
  <si>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</si>
  <si>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</si>
  <si>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</si>
  <si>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</si>
  <si>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</si>
  <si>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</si>
  <si>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</si>
  <si>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</si>
  <si>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</si>
  <si>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</si>
  <si>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</si>
  <si>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</si>
  <si>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</si>
  <si>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</si>
  <si>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</si>
  <si>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</si>
  <si>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</si>
  <si>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</si>
  <si>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</si>
  <si>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</si>
  <si>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</si>
  <si>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</si>
  <si>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</si>
  <si>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</si>
  <si>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</si>
  <si>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</si>
  <si>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</si>
  <si>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</si>
  <si>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</si>
  <si>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</si>
  <si>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</si>
  <si>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</si>
  <si>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</si>
  <si>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</si>
  <si>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</si>
  <si>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</si>
  <si>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</si>
  <si>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</si>
  <si>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</si>
  <si>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</si>
  <si>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</si>
  <si>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</si>
  <si>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</si>
  <si>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</si>
  <si>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</si>
  <si>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</si>
  <si>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</si>
  <si>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</si>
  <si>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</si>
  <si>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</si>
  <si>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</si>
  <si>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</si>
  <si>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</si>
  <si>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</si>
  <si>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</si>
  <si>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</si>
  <si>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</si>
  <si>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</si>
  <si>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</si>
  <si>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</si>
  <si>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</si>
  <si>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</si>
  <si>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</si>
  <si>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</si>
  <si>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</si>
  <si>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</si>
  <si>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</si>
  <si>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</si>
  <si>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</si>
  <si>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</si>
  <si>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</si>
  <si>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</si>
  <si>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</si>
  <si>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</si>
  <si>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</si>
  <si>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</si>
  <si>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</si>
  <si>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</si>
  <si>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</si>
  <si>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</si>
  <si>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</si>
  <si>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</si>
  <si>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</si>
  <si>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</si>
  <si>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</si>
  <si>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</si>
  <si>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</si>
  <si>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</si>
  <si>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</si>
  <si>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</si>
  <si>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</si>
  <si>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</si>
  <si>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</si>
  <si>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</si>
  <si>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</si>
  <si>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</si>
  <si>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</si>
  <si>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</si>
  <si>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</si>
  <si>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</si>
  <si>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</si>
  <si>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</si>
  <si>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</si>
  <si>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</si>
  <si>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</si>
  <si>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</si>
  <si>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</si>
  <si>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</si>
  <si>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</si>
  <si>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</si>
  <si>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</si>
  <si>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</si>
  <si>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</si>
  <si>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</si>
  <si>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</si>
  <si>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</si>
  <si>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</si>
  <si>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</si>
  <si>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</si>
  <si>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</si>
  <si>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</si>
  <si>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</si>
  <si>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</si>
  <si>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</si>
  <si>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</si>
  <si>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</si>
  <si>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</si>
  <si>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</si>
  <si>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</si>
  <si>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</si>
  <si>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</si>
  <si>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</si>
  <si>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</si>
  <si>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</si>
  <si>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</si>
  <si>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</si>
  <si>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</si>
  <si>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</si>
  <si>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</si>
  <si>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</si>
  <si>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</si>
  <si>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</si>
  <si>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</si>
  <si>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</si>
  <si>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</si>
  <si>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</si>
  <si>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</si>
  <si>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</si>
  <si>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</si>
  <si>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</si>
  <si>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</si>
  <si>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</si>
  <si>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</si>
  <si>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</si>
  <si>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</si>
  <si>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</si>
  <si>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</si>
  <si>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</si>
  <si>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</si>
  <si>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</si>
  <si>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</si>
  <si>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</si>
  <si>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</si>
  <si>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</si>
  <si>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</si>
  <si>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</si>
  <si>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</si>
  <si>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</si>
  <si>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</si>
  <si>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</si>
  <si>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</si>
  <si>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</si>
  <si>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</si>
  <si>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</si>
  <si>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</si>
  <si>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</si>
  <si>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</si>
  <si>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</si>
  <si>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</si>
  <si>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</si>
  <si>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</si>
  <si>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</si>
  <si>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</si>
  <si>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</si>
  <si>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</si>
  <si>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</si>
  <si>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</si>
  <si>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</si>
  <si>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</si>
  <si>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</si>
  <si>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</si>
  <si>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</si>
  <si>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</si>
  <si>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</si>
  <si>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</si>
  <si>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</si>
  <si>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</si>
  <si>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</si>
  <si>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</si>
  <si>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</si>
  <si>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</si>
  <si>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</si>
  <si>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</si>
  <si>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</si>
  <si>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</si>
  <si>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</si>
  <si>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</si>
  <si>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</si>
  <si>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</si>
  <si>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</si>
  <si>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</si>
  <si>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</si>
  <si>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</si>
  <si>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</si>
  <si>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</si>
  <si>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</si>
  <si>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</si>
  <si>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</si>
  <si>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</si>
  <si>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</si>
  <si>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</si>
  <si>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</si>
  <si>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</si>
  <si>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</si>
  <si>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</si>
  <si>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</si>
  <si>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</si>
  <si>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</si>
  <si>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</si>
  <si>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</si>
  <si>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</si>
  <si>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</si>
  <si>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</si>
  <si>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</si>
  <si>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</si>
  <si>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</si>
  <si>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</si>
  <si>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</si>
  <si>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</si>
  <si>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</si>
  <si>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</si>
  <si>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</si>
  <si>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</si>
  <si>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</si>
  <si>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</si>
  <si>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</si>
  <si>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</si>
  <si>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</si>
  <si>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</si>
  <si>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</si>
  <si>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</si>
  <si>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</si>
  <si>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</si>
  <si>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</si>
  <si>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</si>
  <si>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</si>
  <si>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</si>
  <si>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</si>
  <si>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</si>
  <si>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</si>
  <si>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</si>
  <si>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</si>
  <si>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</si>
  <si>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</si>
  <si>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</si>
  <si>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</si>
  <si>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</si>
  <si>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</si>
  <si>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</si>
  <si>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</si>
  <si>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</si>
  <si>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</si>
  <si>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</si>
  <si>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</si>
  <si>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</si>
  <si>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</si>
  <si>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</si>
  <si>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</si>
  <si>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</si>
  <si>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</si>
  <si>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</si>
  <si>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</si>
  <si>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</si>
  <si>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</si>
  <si>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</si>
  <si>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</si>
  <si>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</si>
  <si>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</si>
  <si>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</si>
  <si>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</si>
  <si>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</si>
  <si>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</si>
  <si>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</si>
  <si>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</si>
  <si>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</si>
  <si>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</si>
  <si>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</si>
  <si>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</si>
  <si>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</si>
  <si>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</si>
  <si>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</si>
  <si>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</si>
  <si>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</si>
  <si>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</si>
  <si>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</si>
  <si>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</si>
  <si>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</si>
  <si>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</si>
  <si>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</si>
  <si>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</si>
  <si>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</si>
  <si>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</si>
  <si>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</si>
  <si>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</si>
  <si>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</si>
  <si>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</si>
  <si>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</si>
  <si>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</si>
  <si>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</si>
  <si>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</si>
  <si>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</si>
  <si>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</si>
  <si>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</si>
  <si>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</si>
  <si>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</si>
  <si>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</si>
  <si>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</si>
  <si>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</si>
  <si>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</si>
  <si>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</si>
  <si>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</si>
  <si>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</si>
  <si>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</si>
  <si>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</si>
  <si>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</si>
  <si>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</si>
  <si>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</si>
  <si>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</si>
  <si>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</si>
  <si>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</si>
  <si>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</si>
  <si>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</si>
  <si>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</si>
  <si>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</si>
  <si>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</si>
  <si>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</si>
  <si>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</si>
  <si>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</si>
  <si>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</si>
  <si>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</si>
  <si>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</si>
  <si>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</si>
  <si>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</si>
  <si>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</si>
  <si>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</si>
  <si>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</si>
  <si>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</si>
  <si>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</si>
  <si>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</si>
  <si>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</si>
  <si>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</si>
  <si>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</si>
  <si>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</si>
  <si>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</si>
  <si>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</si>
  <si>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</si>
  <si>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</si>
  <si>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</si>
  <si>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</si>
  <si>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</si>
  <si>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</si>
  <si>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</si>
  <si>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</si>
  <si>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</si>
  <si>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</si>
  <si>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</si>
  <si>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</si>
  <si>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</si>
  <si>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</si>
  <si>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</si>
  <si>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</si>
  <si>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</si>
  <si>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</si>
  <si>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</si>
  <si>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</si>
  <si>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</si>
  <si>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</si>
  <si>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</si>
  <si>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</si>
  <si>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</si>
  <si>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</si>
  <si>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</si>
  <si>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</si>
  <si>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</si>
  <si>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</si>
  <si>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</si>
  <si>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</si>
  <si>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</si>
  <si>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</si>
  <si>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</si>
  <si>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</si>
  <si>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</si>
  <si>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</si>
  <si>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</si>
  <si>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</si>
  <si>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</si>
  <si>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</si>
  <si>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</si>
  <si>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</si>
  <si>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</si>
  <si>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</si>
  <si>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</si>
  <si>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</si>
  <si>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</si>
  <si>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</si>
  <si>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</si>
  <si>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</si>
  <si>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</si>
  <si>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</si>
  <si>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</si>
  <si>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</si>
  <si>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</si>
  <si>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</si>
  <si>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</si>
  <si>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</si>
  <si>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</si>
  <si>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</si>
  <si>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</si>
  <si>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</si>
  <si>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</si>
  <si>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</si>
  <si>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</si>
  <si>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</si>
  <si>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</si>
  <si>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</si>
  <si>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</si>
  <si>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</si>
  <si>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</si>
  <si>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</si>
  <si>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</si>
  <si>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</si>
  <si>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</si>
  <si>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</si>
  <si>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</si>
  <si>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</si>
  <si>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</si>
  <si>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</si>
  <si>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</si>
  <si>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</si>
  <si>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</si>
  <si>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</si>
  <si>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</si>
  <si>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</si>
  <si>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</si>
  <si>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</si>
  <si>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</si>
  <si>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</si>
  <si>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</si>
  <si>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</si>
  <si>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</si>
  <si>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</si>
  <si>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</si>
  <si>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</si>
  <si>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</si>
  <si>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</si>
  <si>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</si>
  <si>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</si>
  <si>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</si>
  <si>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</si>
  <si>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</si>
  <si>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</si>
  <si>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</si>
  <si>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</si>
  <si>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</si>
  <si>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</si>
  <si>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</si>
  <si>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</si>
  <si>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</si>
  <si>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</si>
  <si>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</si>
  <si>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</si>
  <si>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</si>
  <si>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</si>
  <si>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</si>
  <si>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</si>
  <si>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</si>
  <si>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</si>
  <si>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</si>
  <si>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</si>
  <si>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</si>
  <si>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</si>
  <si>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</si>
  <si>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</si>
  <si>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</si>
  <si>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</si>
  <si>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</si>
  <si>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</si>
  <si>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</si>
  <si>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</si>
  <si>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</si>
  <si>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</si>
  <si>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</si>
  <si>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</si>
  <si>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</si>
  <si>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</si>
  <si>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</si>
  <si>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</si>
  <si>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</si>
  <si>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</si>
  <si>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</si>
  <si>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</si>
  <si>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</si>
  <si>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</si>
  <si>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</si>
  <si>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</si>
  <si>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</si>
  <si>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</si>
  <si>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</si>
  <si>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</si>
  <si>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</si>
  <si>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</si>
  <si>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</si>
  <si>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</si>
  <si>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</si>
  <si>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</si>
  <si>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</si>
  <si>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</si>
  <si>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</si>
  <si>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</si>
  <si>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</si>
  <si>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</si>
  <si>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</si>
  <si>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</si>
  <si>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</si>
  <si>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</si>
  <si>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</si>
  <si>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</si>
  <si>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</si>
  <si>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</si>
  <si>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</si>
  <si>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</si>
  <si>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</si>
  <si>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</si>
  <si>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</si>
  <si>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</si>
  <si>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</si>
  <si>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</si>
  <si>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</si>
  <si>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</si>
  <si>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</si>
  <si>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</si>
  <si>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</si>
  <si>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</si>
  <si>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</si>
  <si>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</si>
  <si>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</si>
  <si>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</si>
  <si>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</si>
  <si>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</si>
  <si>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</si>
  <si>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</si>
  <si>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</si>
  <si>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</si>
  <si>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</si>
  <si>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</si>
  <si>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</si>
  <si>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</si>
  <si>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</si>
  <si>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</si>
  <si>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</si>
  <si>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</si>
  <si>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</si>
  <si>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</si>
  <si>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</si>
  <si>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</si>
  <si>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</si>
  <si>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</si>
  <si>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</si>
  <si>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</si>
  <si>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</si>
  <si>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</si>
  <si>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</si>
  <si>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</si>
  <si>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</si>
  <si>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</si>
  <si>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</si>
  <si>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</si>
  <si>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</si>
  <si>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</si>
  <si>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</si>
  <si>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</si>
  <si>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</si>
  <si>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</si>
  <si>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</si>
  <si>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</si>
  <si>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</si>
  <si>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</si>
  <si>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</si>
  <si>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</si>
  <si>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</si>
  <si>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</si>
  <si>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</si>
  <si>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</si>
  <si>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</si>
  <si>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</si>
  <si>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</si>
  <si>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</si>
  <si>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</si>
  <si>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</si>
  <si>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</si>
  <si>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</si>
  <si>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</si>
  <si>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</si>
  <si>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</si>
  <si>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</si>
  <si>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</si>
  <si>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</si>
  <si>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</si>
  <si>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</si>
  <si>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</si>
  <si>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</si>
  <si>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</si>
  <si>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</si>
  <si>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</si>
  <si>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</si>
  <si>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</si>
  <si>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</si>
  <si>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</si>
  <si>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</si>
  <si>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</si>
  <si>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</si>
  <si>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</si>
  <si>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</si>
  <si>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</si>
  <si>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</si>
  <si>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</si>
  <si>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</si>
  <si>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</si>
  <si>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</si>
  <si>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</si>
  <si>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</si>
  <si>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</si>
  <si>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</si>
  <si>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</si>
  <si>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</si>
  <si>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</si>
  <si>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</si>
  <si>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</si>
  <si>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</si>
  <si>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</si>
  <si>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</si>
  <si>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</si>
  <si>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</si>
  <si>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</si>
  <si>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</si>
  <si>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</si>
  <si>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</si>
  <si>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</si>
  <si>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</si>
  <si>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</si>
  <si>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</si>
  <si>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</si>
  <si>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</si>
  <si>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</si>
  <si>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</si>
  <si>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</si>
  <si>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</si>
  <si>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</si>
  <si>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</si>
  <si>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</si>
  <si>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</si>
  <si>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</si>
  <si>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</si>
  <si>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</si>
  <si>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</si>
  <si>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</si>
  <si>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</si>
  <si>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</si>
  <si>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</si>
  <si>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</si>
  <si>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</si>
  <si>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</si>
  <si>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</si>
  <si>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</si>
  <si>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</si>
  <si>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</si>
  <si>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</si>
  <si>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</si>
  <si>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</si>
  <si>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</si>
  <si>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</si>
  <si>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</si>
  <si>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</si>
  <si>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</si>
  <si>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</si>
  <si>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</si>
  <si>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</si>
  <si>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</si>
  <si>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</si>
  <si>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</si>
  <si>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</si>
  <si>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</si>
  <si>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</si>
  <si>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</si>
  <si>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</si>
  <si>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</si>
  <si>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</si>
  <si>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</si>
  <si>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</si>
  <si>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</si>
  <si>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</si>
  <si>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</si>
  <si>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</si>
  <si>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</si>
  <si>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</si>
  <si>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</si>
  <si>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</si>
  <si>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</si>
  <si>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</si>
  <si>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</si>
  <si>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</si>
  <si>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</si>
  <si>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</si>
  <si>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</si>
  <si>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</si>
  <si>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</si>
  <si>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</si>
  <si>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</si>
  <si>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</si>
  <si>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</si>
  <si>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</si>
  <si>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</si>
  <si>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</si>
  <si>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</si>
  <si>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</si>
  <si>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</si>
  <si>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</si>
  <si>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</si>
  <si>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</si>
  <si>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</si>
  <si>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</si>
  <si>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</si>
  <si>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</si>
  <si>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</si>
  <si>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</si>
  <si>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</si>
  <si>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</si>
  <si>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</si>
  <si>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</si>
  <si>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</si>
  <si>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</si>
  <si>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</si>
  <si>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</si>
  <si>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</si>
  <si>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</si>
  <si>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</si>
  <si>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</si>
  <si>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</si>
  <si>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</si>
  <si>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</si>
  <si>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</si>
  <si>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</si>
  <si>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</si>
  <si>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</si>
  <si>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</si>
  <si>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</si>
  <si>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</si>
  <si>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</si>
  <si>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</si>
  <si>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</si>
  <si>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</si>
  <si>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</si>
  <si>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</si>
  <si>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</si>
  <si>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</si>
  <si>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</si>
  <si>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</si>
  <si>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</si>
  <si>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</si>
  <si>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</si>
  <si>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</si>
  <si>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</si>
  <si>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</si>
  <si>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</si>
  <si>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</si>
  <si>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</si>
  <si>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</si>
  <si>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</si>
  <si>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</si>
  <si>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</si>
  <si>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</si>
  <si>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</si>
  <si>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</si>
  <si>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</si>
  <si>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</si>
  <si>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</si>
  <si>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</si>
  <si>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</si>
  <si>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</si>
  <si>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</si>
  <si>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</si>
  <si>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</si>
  <si>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</si>
  <si>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</si>
  <si>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</si>
  <si>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</si>
  <si>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</si>
  <si>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</si>
  <si>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</si>
  <si>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</si>
  <si>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</si>
  <si>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</si>
  <si>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</si>
  <si>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</si>
  <si>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</si>
  <si>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</si>
  <si>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</si>
  <si>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</si>
  <si>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</si>
  <si>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</si>
  <si>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</si>
  <si>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</si>
  <si>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</si>
  <si>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</si>
  <si>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</si>
  <si>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</si>
  <si>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</si>
  <si>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</si>
  <si>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</si>
  <si>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</si>
  <si>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</si>
  <si>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</si>
  <si>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</si>
  <si>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</si>
  <si>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</si>
  <si>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</si>
  <si>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</si>
  <si>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</si>
  <si>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</si>
  <si>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</si>
  <si>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</si>
  <si>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</si>
  <si>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</si>
  <si>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</si>
  <si>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</si>
  <si>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</si>
  <si>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</si>
  <si>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</si>
  <si>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</si>
  <si>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</si>
  <si>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</si>
  <si>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</si>
  <si>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</si>
  <si>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</si>
  <si>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</si>
  <si>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</si>
  <si>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</si>
  <si>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</si>
  <si>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</si>
  <si>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</si>
  <si>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</si>
  <si>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</si>
  <si>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</si>
  <si>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</si>
  <si>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</si>
  <si>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</si>
  <si>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</si>
  <si>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</si>
  <si>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</si>
  <si>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</si>
  <si>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</si>
  <si>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</si>
  <si>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</si>
  <si>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</si>
  <si>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</si>
  <si>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</si>
  <si>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</si>
  <si>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</si>
  <si>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</si>
  <si>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</si>
  <si>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</si>
  <si>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</si>
  <si>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</si>
  <si>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</si>
  <si>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</si>
  <si>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</si>
  <si>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</si>
  <si>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</si>
  <si>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</si>
  <si>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</si>
  <si>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</si>
  <si>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</si>
  <si>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</si>
  <si>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</si>
  <si>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</si>
  <si>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</si>
  <si>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</si>
  <si>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</si>
  <si>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</si>
  <si>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</si>
  <si>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</si>
  <si>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</si>
  <si>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</si>
  <si>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</si>
  <si>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</si>
  <si>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</si>
  <si>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</si>
  <si>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</si>
  <si>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</si>
  <si>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</si>
  <si>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</si>
  <si>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</si>
  <si>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</si>
  <si>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</si>
  <si>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</si>
  <si>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</si>
  <si>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</si>
  <si>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</si>
  <si>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</si>
  <si>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</si>
  <si>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</si>
  <si>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</si>
  <si>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</si>
  <si>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</si>
  <si>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</si>
  <si>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</si>
  <si>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</si>
  <si>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</si>
  <si>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</si>
  <si>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</si>
  <si>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</si>
  <si>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</si>
  <si>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</si>
  <si>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</si>
  <si>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</si>
  <si>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</si>
  <si>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</si>
  <si>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</si>
  <si>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</si>
  <si>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</si>
  <si>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</si>
  <si>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</si>
  <si>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</si>
  <si>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</si>
  <si>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</si>
  <si>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</si>
  <si>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</si>
  <si>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</si>
  <si>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</si>
  <si>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</si>
  <si>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</si>
  <si>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</si>
  <si>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</si>
  <si>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</si>
  <si>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</si>
  <si>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</si>
  <si>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</si>
  <si>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</si>
  <si>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</si>
  <si>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</si>
  <si>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</si>
  <si>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</si>
  <si>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</si>
  <si>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</si>
  <si>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</si>
  <si>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</si>
  <si>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</si>
  <si>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</si>
  <si>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</si>
  <si>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</si>
  <si>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</si>
  <si>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</si>
  <si>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</si>
  <si>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</si>
  <si>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</si>
  <si>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</si>
  <si>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</si>
  <si>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</si>
  <si>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</si>
  <si>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</si>
  <si>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</si>
  <si>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</si>
  <si>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</si>
  <si>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</si>
  <si>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</si>
  <si>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</si>
  <si>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</si>
  <si>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</si>
  <si>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</si>
  <si>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</si>
  <si>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</si>
  <si>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</si>
  <si>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</si>
  <si>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</si>
  <si>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</si>
  <si>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</si>
  <si>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</si>
  <si>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</si>
  <si>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</si>
  <si>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</si>
  <si>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</si>
  <si>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</si>
  <si>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</si>
  <si>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</si>
  <si>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</si>
  <si>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</si>
  <si>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</si>
  <si>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</si>
  <si>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</si>
  <si>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</si>
  <si>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</si>
  <si>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</si>
  <si>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</si>
  <si>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</si>
  <si>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</si>
  <si>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</si>
  <si>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</si>
  <si>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</si>
  <si>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</si>
  <si>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</si>
  <si>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</si>
  <si>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</si>
  <si>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</si>
  <si>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</si>
  <si>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</si>
  <si>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</si>
  <si>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</si>
  <si>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</si>
  <si>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</si>
  <si>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</si>
  <si>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</si>
  <si>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</si>
  <si>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</si>
  <si>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</si>
  <si>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</si>
  <si>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</si>
  <si>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</si>
  <si>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</si>
  <si>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</si>
  <si>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</si>
  <si>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</si>
  <si>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</si>
  <si>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</si>
  <si>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</si>
  <si>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</si>
  <si>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</si>
  <si>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</si>
  <si>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</si>
  <si>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</si>
  <si>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</si>
  <si>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</si>
  <si>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</si>
  <si>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</si>
  <si>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</si>
  <si>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</si>
  <si>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</si>
  <si>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</si>
  <si>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</si>
  <si>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</si>
  <si>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</si>
  <si>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</si>
  <si>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</si>
  <si>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</si>
  <si>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</si>
  <si>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</si>
  <si>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</si>
  <si>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</si>
  <si>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</si>
  <si>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</si>
  <si>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</si>
  <si>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</si>
  <si>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</si>
  <si>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</si>
  <si>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</si>
  <si>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</si>
  <si>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</si>
  <si>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</si>
  <si>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</si>
  <si>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</si>
  <si>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</si>
  <si>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</si>
  <si>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</si>
  <si>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</si>
  <si>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</si>
  <si>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</si>
  <si>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</si>
  <si>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</si>
  <si>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</si>
  <si>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</si>
  <si>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</si>
  <si>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</si>
  <si>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</si>
  <si>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</si>
  <si>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</si>
  <si>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</si>
  <si>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</si>
  <si>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</si>
  <si>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</si>
  <si>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</si>
  <si>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</si>
  <si>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</si>
  <si>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</si>
  <si>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</si>
  <si>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</si>
  <si>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</si>
  <si>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</si>
  <si>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</si>
  <si>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</si>
  <si>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</si>
  <si>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</si>
  <si>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</si>
  <si>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</si>
  <si>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</si>
  <si>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</si>
  <si>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</si>
  <si>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</si>
  <si>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</si>
  <si>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</si>
  <si>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</si>
  <si>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</si>
  <si>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</si>
  <si>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</si>
  <si>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</si>
  <si>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</si>
  <si>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</si>
  <si>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</si>
  <si>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</si>
  <si>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</si>
  <si>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</si>
  <si>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</si>
  <si>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</si>
  <si>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</si>
  <si>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</si>
  <si>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</si>
  <si>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</si>
  <si>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</si>
  <si>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</si>
  <si>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</si>
  <si>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</si>
  <si>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</si>
  <si>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</si>
  <si>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</si>
  <si>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</si>
  <si>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</si>
  <si>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</si>
  <si>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</si>
  <si>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</si>
  <si>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</si>
  <si>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</si>
  <si>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</si>
  <si>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</si>
  <si>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</si>
  <si>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</si>
  <si>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</si>
  <si>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</si>
  <si>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</si>
  <si>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</si>
  <si>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</si>
  <si>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</si>
  <si>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</si>
  <si>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</si>
  <si>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</si>
  <si>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</si>
  <si>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</si>
  <si>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</si>
  <si>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</si>
  <si>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</si>
  <si>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</si>
  <si>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</si>
  <si>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</si>
  <si>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</si>
  <si>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</si>
  <si>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</si>
  <si>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</si>
  <si>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</si>
  <si>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</si>
  <si>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</si>
  <si>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</si>
  <si>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</si>
  <si>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</si>
  <si>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</si>
  <si>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</si>
  <si>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</si>
  <si>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</si>
  <si>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</si>
  <si>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</si>
  <si>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</si>
  <si>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</si>
  <si>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</si>
  <si>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</si>
  <si>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</si>
  <si>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</si>
  <si>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</si>
  <si>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</si>
  <si>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</si>
  <si>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</si>
  <si>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</si>
  <si>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</si>
  <si>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</si>
  <si>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</si>
  <si>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</si>
  <si>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</si>
  <si>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</si>
  <si>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</si>
  <si>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</si>
  <si>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</si>
  <si>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</si>
  <si>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</si>
  <si>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</si>
  <si>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</si>
  <si>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</si>
  <si>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</si>
  <si>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</si>
  <si>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</si>
  <si>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</si>
  <si>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</si>
  <si>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</si>
  <si>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</si>
  <si>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</si>
  <si>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</si>
  <si>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</si>
  <si>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</si>
  <si>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</si>
  <si>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</si>
  <si>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</si>
  <si>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</si>
  <si>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</si>
  <si>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</si>
  <si>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</si>
  <si>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</si>
  <si>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</si>
  <si>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</si>
  <si>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</si>
  <si>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</si>
  <si>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</si>
  <si>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</si>
  <si>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</si>
  <si>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</si>
  <si>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</si>
  <si>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</si>
  <si>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</si>
  <si>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</si>
  <si>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</si>
  <si>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</si>
  <si>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</si>
  <si>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</si>
  <si>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</si>
  <si>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</si>
  <si>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</si>
  <si>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</si>
  <si>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</si>
  <si>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</si>
  <si>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</si>
  <si>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</si>
  <si>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</si>
  <si>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</si>
  <si>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</si>
  <si>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</si>
  <si>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</si>
  <si>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</si>
  <si>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</si>
  <si>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</si>
  <si>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</si>
  <si>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</si>
  <si>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</si>
  <si>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</si>
  <si>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</si>
  <si>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</si>
  <si>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</si>
  <si>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</si>
  <si>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</si>
  <si>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</si>
  <si>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</si>
  <si>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</si>
  <si>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</si>
  <si>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</si>
  <si>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</si>
  <si>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</si>
  <si>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</si>
  <si>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</si>
  <si>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</si>
  <si>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</si>
  <si>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</si>
  <si>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</si>
  <si>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</si>
  <si>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</si>
  <si>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</si>
  <si>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</si>
  <si>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</si>
  <si>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</si>
  <si>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</si>
  <si>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</si>
  <si>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</si>
  <si>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</si>
  <si>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</si>
  <si>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</si>
  <si>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</si>
  <si>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</si>
  <si>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</si>
  <si>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</si>
  <si>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</si>
  <si>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</si>
  <si>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</si>
  <si>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</si>
  <si>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</si>
  <si>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</si>
  <si>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</si>
  <si>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</si>
  <si>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</si>
  <si>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</si>
  <si>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</si>
  <si>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</si>
  <si>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</si>
  <si>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</si>
  <si>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</si>
  <si>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</si>
  <si>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</si>
  <si>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</si>
  <si>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</si>
  <si>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</si>
  <si>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</si>
  <si>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</si>
  <si>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</si>
  <si>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</si>
  <si>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</si>
  <si>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</si>
  <si>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</si>
  <si>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</si>
  <si>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</si>
  <si>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</si>
  <si>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</si>
  <si>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</si>
  <si>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</si>
  <si>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</si>
  <si>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</si>
  <si>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</si>
  <si>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</si>
  <si>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</si>
  <si>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</si>
  <si>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</si>
  <si>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</si>
  <si>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</si>
  <si>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</si>
  <si>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</si>
  <si>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</si>
  <si>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</si>
  <si>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</si>
  <si>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</si>
  <si>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</si>
  <si>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</si>
  <si>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</si>
  <si>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</si>
  <si>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</si>
  <si>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</si>
  <si>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</si>
  <si>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</si>
  <si>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</si>
  <si>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</si>
  <si>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</si>
  <si>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</si>
  <si>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</si>
  <si>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</si>
  <si>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</si>
  <si>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</si>
  <si>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</si>
  <si>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</si>
  <si>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</si>
  <si>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</si>
  <si>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</si>
  <si>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</si>
  <si>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</si>
  <si>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</si>
  <si>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</si>
  <si>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</si>
  <si>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</si>
  <si>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</si>
  <si>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</si>
  <si>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</si>
  <si>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</si>
  <si>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</si>
  <si>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</si>
  <si>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</si>
  <si>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</si>
  <si>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</si>
  <si>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</si>
  <si>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</si>
  <si>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</si>
  <si>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</si>
  <si>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</si>
  <si>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</si>
  <si>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</si>
  <si>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</si>
  <si>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</si>
  <si>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</si>
  <si>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</si>
  <si>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</si>
  <si>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</si>
  <si>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</si>
  <si>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</si>
  <si>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</si>
  <si>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</si>
  <si>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</si>
  <si>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</si>
  <si>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</si>
  <si>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</si>
  <si>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</si>
  <si>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</si>
  <si>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</si>
  <si>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</si>
  <si>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</si>
  <si>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</si>
  <si>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</si>
  <si>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</si>
  <si>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</si>
  <si>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</si>
  <si>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</si>
  <si>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</si>
  <si>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</si>
  <si>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</si>
  <si>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</si>
  <si>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</si>
  <si>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</si>
  <si>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</si>
  <si>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</si>
  <si>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</si>
  <si>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</si>
  <si>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</si>
  <si>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</si>
  <si>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</si>
  <si>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</si>
  <si>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</si>
  <si>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</si>
  <si>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</si>
  <si>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</si>
  <si>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</si>
  <si>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</si>
  <si>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</si>
  <si>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</si>
  <si>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</si>
  <si>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</si>
  <si>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</si>
  <si>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</si>
  <si>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</si>
  <si>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</si>
  <si>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</si>
  <si>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</si>
  <si>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</si>
  <si>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</si>
  <si>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</si>
  <si>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</si>
  <si>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</si>
  <si>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</si>
  <si>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</si>
  <si>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</si>
  <si>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</si>
  <si>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</si>
  <si>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</si>
  <si>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</si>
  <si>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</si>
  <si>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</si>
  <si>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</si>
  <si>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</si>
  <si>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</si>
  <si>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</si>
  <si>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</si>
  <si>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</si>
  <si>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</si>
  <si>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</si>
  <si>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</si>
  <si>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</si>
  <si>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</si>
  <si>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</si>
  <si>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</si>
  <si>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</si>
  <si>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</si>
  <si>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</si>
  <si>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</si>
  <si>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</si>
  <si>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</si>
  <si>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</si>
  <si>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</si>
  <si>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</si>
  <si>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</si>
  <si>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</si>
  <si>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</si>
  <si>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</si>
  <si>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</si>
  <si>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</si>
  <si>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</si>
  <si>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</si>
  <si>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</si>
  <si>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</si>
  <si>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</si>
  <si>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</si>
  <si>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</si>
  <si>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</si>
  <si>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</si>
  <si>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</si>
  <si>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</si>
  <si>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</si>
  <si>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</si>
  <si>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</si>
  <si>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</si>
  <si>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</si>
  <si>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</si>
  <si>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</si>
  <si>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</si>
  <si>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</si>
  <si>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</si>
  <si>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</si>
  <si>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</si>
  <si>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</si>
  <si>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</si>
  <si>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</si>
  <si>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</si>
  <si>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</si>
  <si>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</si>
  <si>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</si>
  <si>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</si>
  <si>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</si>
  <si>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</si>
  <si>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</si>
  <si>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</si>
  <si>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</si>
  <si>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</si>
  <si>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</si>
  <si>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</si>
  <si>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</si>
  <si>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</si>
  <si>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</si>
  <si>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</si>
  <si>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</si>
  <si>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</si>
  <si>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</si>
  <si>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</si>
  <si>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</si>
  <si>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</si>
  <si>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</si>
  <si>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</si>
  <si>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</si>
  <si>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</si>
  <si>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</si>
  <si>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</si>
  <si>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</si>
  <si>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</si>
  <si>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</si>
  <si>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</si>
  <si>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</si>
  <si>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</si>
  <si>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</si>
  <si>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</si>
  <si>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</si>
  <si>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</si>
  <si>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</si>
  <si>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</si>
  <si>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</si>
  <si>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</si>
  <si>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</si>
  <si>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</si>
  <si>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</si>
  <si>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</si>
  <si>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</si>
  <si>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</si>
  <si>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</si>
  <si>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</si>
  <si>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</si>
  <si>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</si>
  <si>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</si>
  <si>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</si>
  <si>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</si>
  <si>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</si>
  <si>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</si>
  <si>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</si>
  <si>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</si>
  <si>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</si>
  <si>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</si>
  <si>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</si>
  <si>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</si>
  <si>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</si>
  <si>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</si>
  <si>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</si>
  <si>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</si>
  <si>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</si>
  <si>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</si>
  <si>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</si>
  <si>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</si>
  <si>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</si>
  <si>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</si>
  <si>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</si>
  <si>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</si>
  <si>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</si>
  <si>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</si>
  <si>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</si>
  <si>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</si>
  <si>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</si>
  <si>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</si>
  <si>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</si>
  <si>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</si>
  <si>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</si>
  <si>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</si>
  <si>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</si>
  <si>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</si>
  <si>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</si>
  <si>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</si>
  <si>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</si>
  <si>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</si>
  <si>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</si>
  <si>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</si>
  <si>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</si>
  <si>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</si>
  <si>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</si>
  <si>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</si>
  <si>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</si>
  <si>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</si>
  <si>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</si>
  <si>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</si>
  <si>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</si>
  <si>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</si>
  <si>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</si>
  <si>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</si>
  <si>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</si>
  <si>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</si>
  <si>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</si>
  <si>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</si>
  <si>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</si>
  <si>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</si>
  <si>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</si>
  <si>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</si>
  <si>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</si>
  <si>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</si>
  <si>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</si>
  <si>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</si>
  <si>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</si>
  <si>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</si>
  <si>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</si>
  <si>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</si>
  <si>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</si>
  <si>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</si>
  <si>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</si>
  <si>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</si>
  <si>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</si>
  <si>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</si>
  <si>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</si>
  <si>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</si>
  <si>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</si>
  <si>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</si>
  <si>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</si>
  <si>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</si>
  <si>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</si>
  <si>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</si>
  <si>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</si>
  <si>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</si>
  <si>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</si>
  <si>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</si>
  <si>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</si>
  <si>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</si>
  <si>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</si>
  <si>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</si>
  <si>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</si>
  <si>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</si>
  <si>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</si>
  <si>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</si>
  <si>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</si>
  <si>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</si>
  <si>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</si>
  <si>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</si>
  <si>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</si>
  <si>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</si>
  <si>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</si>
  <si>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</si>
  <si>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</si>
  <si>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</si>
  <si>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</si>
  <si>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</si>
  <si>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</si>
  <si>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</si>
  <si>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</si>
  <si>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</si>
  <si>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</si>
  <si>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</si>
  <si>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</si>
  <si>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</si>
  <si>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</si>
  <si>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</si>
  <si>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</si>
  <si>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</si>
  <si>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</si>
  <si>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</si>
  <si>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</si>
  <si>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</si>
  <si>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</si>
  <si>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</si>
  <si>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</si>
  <si>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</si>
  <si>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</si>
  <si>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</si>
  <si>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</si>
  <si>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</si>
  <si>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</si>
  <si>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</si>
  <si>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</si>
  <si>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</si>
  <si>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</si>
  <si>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</si>
  <si>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</si>
  <si>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</si>
  <si>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</si>
  <si>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</si>
  <si>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</si>
  <si>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</si>
  <si>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</si>
  <si>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</si>
  <si>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</si>
  <si>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</si>
  <si>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</si>
  <si>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</si>
  <si>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</si>
  <si>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</si>
  <si>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</si>
  <si>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</si>
  <si>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</si>
  <si>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</si>
  <si>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</si>
  <si>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</si>
  <si>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</si>
  <si>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</si>
  <si>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</si>
  <si>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</si>
  <si>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</si>
  <si>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</si>
  <si>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</si>
  <si>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</si>
  <si>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</si>
  <si>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</si>
  <si>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</si>
  <si>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</si>
  <si>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</si>
  <si>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</si>
  <si>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</si>
  <si>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</si>
  <si>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</si>
  <si>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</si>
  <si>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</si>
  <si>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</si>
  <si>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</si>
  <si>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</si>
  <si>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</si>
  <si>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</si>
  <si>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</si>
  <si>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</si>
  <si>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</si>
  <si>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</si>
  <si>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</si>
  <si>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</si>
  <si>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</si>
  <si>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</si>
  <si>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</si>
  <si>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</si>
  <si>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</si>
  <si>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</si>
  <si>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</si>
  <si>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</si>
  <si>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</si>
  <si>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</si>
  <si>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</si>
  <si>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</si>
  <si>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</si>
  <si>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</si>
  <si>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</si>
  <si>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</si>
  <si>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</si>
  <si>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</si>
  <si>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</si>
  <si>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</si>
  <si>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</si>
  <si>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</si>
  <si>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</si>
  <si>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</si>
  <si>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</si>
  <si>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</si>
  <si>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</si>
  <si>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</si>
  <si>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</si>
  <si>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</si>
  <si>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</si>
  <si>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</si>
  <si>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</si>
  <si>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</si>
  <si>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</si>
  <si>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</si>
  <si>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</si>
  <si>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</si>
  <si>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</si>
  <si>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</si>
  <si>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</si>
  <si>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</si>
  <si>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</si>
  <si>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</si>
  <si>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</si>
  <si>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</si>
  <si>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</si>
  <si>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</si>
  <si>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</si>
  <si>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</si>
  <si>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</si>
  <si>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</si>
  <si>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</si>
  <si>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</si>
  <si>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</si>
  <si>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</si>
  <si>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</si>
  <si>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</si>
  <si>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</si>
  <si>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</si>
  <si>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</si>
  <si>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</si>
  <si>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</si>
  <si>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</si>
  <si>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</si>
  <si>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</si>
  <si>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</si>
  <si>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</si>
  <si>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</si>
  <si>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</si>
  <si>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</si>
  <si>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</si>
  <si>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</si>
  <si>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</si>
  <si>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</si>
  <si>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</si>
  <si>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</si>
  <si>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</si>
  <si>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</si>
  <si>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</si>
  <si>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</si>
  <si>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</si>
  <si>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</si>
  <si>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</si>
  <si>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</si>
  <si>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</si>
  <si>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</si>
  <si>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</si>
  <si>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</si>
  <si>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</si>
  <si>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</si>
  <si>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</si>
  <si>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</si>
  <si>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</si>
  <si>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</si>
  <si>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</si>
  <si>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</si>
  <si>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</si>
  <si>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</si>
  <si>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</si>
  <si>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</si>
  <si>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</si>
  <si>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</si>
  <si>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</si>
  <si>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</si>
  <si>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</si>
  <si>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</si>
  <si>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</si>
  <si>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</si>
  <si>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</si>
  <si>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</si>
  <si>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</si>
  <si>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</si>
  <si>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</si>
  <si>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</si>
  <si>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</si>
  <si>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</si>
  <si>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</si>
  <si>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</si>
  <si>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</si>
  <si>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</si>
  <si>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</si>
  <si>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</si>
  <si>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</si>
  <si>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</si>
  <si>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</si>
  <si>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</si>
  <si>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</si>
  <si>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</si>
  <si>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</si>
  <si>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</si>
  <si>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</si>
  <si>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</si>
  <si>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</si>
  <si>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</si>
  <si>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</si>
  <si>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</si>
  <si>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</si>
  <si>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</si>
  <si>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</si>
  <si>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</si>
  <si>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</si>
  <si>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</si>
  <si>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</si>
  <si>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</si>
  <si>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</si>
  <si>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</si>
  <si>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</si>
  <si>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</si>
  <si>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</si>
  <si>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</si>
  <si>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</si>
  <si>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</si>
  <si>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</si>
  <si>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</si>
  <si>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</si>
  <si>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</si>
  <si>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</si>
  <si>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</si>
  <si>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</si>
  <si>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</si>
  <si>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</si>
  <si>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</si>
  <si>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</si>
  <si>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</si>
  <si>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</si>
  <si>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</si>
  <si>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</si>
  <si>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</si>
  <si>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</si>
  <si>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</si>
  <si>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</si>
  <si>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</si>
  <si>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</si>
  <si>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</si>
  <si>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</si>
  <si>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</si>
  <si>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</si>
  <si>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</si>
  <si>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</si>
  <si>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</si>
  <si>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</si>
  <si>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</si>
  <si>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</si>
  <si>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</si>
  <si>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</si>
  <si>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</si>
  <si>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</si>
  <si>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</si>
  <si>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</si>
  <si>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</si>
  <si>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</si>
  <si>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</si>
  <si>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</si>
  <si>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</si>
  <si>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</si>
  <si>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</si>
  <si>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</si>
  <si>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</si>
  <si>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</si>
  <si>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</si>
  <si>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</si>
  <si>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</si>
  <si>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</si>
  <si>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</si>
  <si>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</si>
  <si>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</si>
  <si>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</si>
  <si>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</si>
  <si>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</si>
  <si>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</si>
  <si>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</si>
  <si>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</si>
  <si>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</si>
  <si>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</si>
  <si>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</si>
  <si>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</si>
  <si>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</si>
  <si>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</si>
  <si>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</si>
  <si>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</si>
  <si>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</si>
  <si>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</si>
  <si>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</si>
  <si>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</si>
  <si>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</si>
  <si>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</si>
  <si>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</si>
  <si>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</si>
  <si>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</si>
  <si>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</si>
  <si>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</si>
  <si>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</si>
  <si>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</si>
  <si>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</si>
  <si>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</si>
  <si>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</si>
  <si>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</si>
  <si>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</si>
  <si>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</si>
  <si>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</si>
  <si>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</si>
  <si>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</si>
  <si>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</si>
  <si>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</si>
  <si>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</si>
  <si>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</si>
  <si>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</si>
  <si>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</si>
  <si>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</si>
  <si>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</si>
  <si>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</si>
  <si>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</si>
  <si>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</si>
  <si>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</si>
  <si>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</si>
  <si>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</si>
  <si>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</si>
  <si>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</si>
  <si>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</si>
  <si>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</si>
  <si>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</si>
  <si>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</si>
  <si>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</si>
  <si>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</si>
  <si>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</si>
  <si>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</si>
  <si>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</si>
  <si>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</si>
  <si>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</si>
  <si>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</si>
  <si>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</si>
  <si>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</si>
  <si>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</si>
  <si>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</si>
  <si>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</si>
  <si>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</si>
  <si>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</si>
  <si>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</si>
  <si>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</si>
  <si>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</si>
  <si>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</si>
  <si>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</si>
  <si>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</si>
  <si>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</si>
  <si>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</si>
  <si>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</si>
  <si>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</si>
  <si>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</si>
  <si>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</si>
  <si>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</si>
  <si>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</si>
  <si>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</si>
  <si>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</si>
  <si>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</si>
  <si>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</si>
  <si>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</si>
  <si>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</si>
  <si>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</si>
  <si>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</si>
  <si>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</si>
  <si>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</si>
  <si>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</si>
  <si>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</si>
  <si>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</si>
  <si>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</si>
  <si>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</si>
  <si>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</si>
  <si>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</si>
  <si>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</si>
  <si>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</si>
  <si>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</si>
  <si>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</si>
  <si>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</si>
  <si>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</si>
  <si>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</si>
  <si>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</si>
  <si>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</si>
  <si>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</si>
  <si>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</si>
  <si>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</si>
  <si>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</si>
  <si>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</si>
  <si>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</si>
  <si>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</si>
  <si>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</si>
  <si>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</si>
  <si>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</si>
  <si>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</si>
  <si>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</si>
  <si>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</si>
  <si>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</si>
  <si>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</si>
  <si>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</si>
  <si>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</si>
  <si>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</si>
  <si>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</si>
  <si>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</si>
  <si>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</si>
  <si>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</si>
  <si>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</si>
  <si>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</si>
  <si>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</si>
  <si>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</si>
  <si>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</si>
  <si>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</si>
  <si>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</si>
  <si>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</si>
  <si>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</si>
  <si>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</si>
  <si>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</si>
  <si>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</si>
  <si>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</si>
  <si>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</si>
  <si>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</si>
  <si>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</si>
  <si>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</si>
  <si>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</si>
  <si>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</si>
  <si>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</si>
  <si>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</si>
  <si>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</si>
  <si>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</si>
  <si>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</si>
  <si>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</si>
  <si>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</si>
  <si>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</si>
  <si>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</si>
  <si>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</si>
  <si>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</si>
  <si>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</si>
  <si>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</si>
  <si>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</si>
  <si>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</si>
  <si>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</si>
  <si>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</si>
  <si>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</si>
  <si>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</si>
  <si>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</si>
  <si>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</si>
  <si>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</si>
  <si>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</si>
  <si>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</si>
  <si>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</si>
  <si>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</si>
  <si>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</si>
  <si>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</si>
  <si>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</si>
  <si>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</si>
  <si>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</si>
  <si>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</si>
  <si>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</si>
  <si>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</si>
  <si>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</si>
  <si>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</si>
  <si>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</si>
  <si>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</si>
  <si>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</si>
  <si>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</si>
  <si>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</si>
  <si>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</si>
  <si>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</si>
  <si>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</si>
  <si>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</si>
  <si>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</si>
  <si>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</si>
  <si>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</si>
  <si>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</si>
  <si>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</si>
  <si>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</si>
  <si>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</si>
  <si>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</si>
  <si>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</si>
  <si>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</si>
  <si>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</si>
  <si>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</si>
  <si>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</si>
  <si>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</si>
  <si>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</si>
  <si>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</si>
  <si>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</si>
  <si>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</si>
  <si>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</si>
  <si>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</si>
  <si>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</si>
  <si>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</si>
  <si>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</si>
  <si>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</si>
  <si>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</si>
  <si>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</si>
  <si>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</si>
  <si>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</si>
  <si>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</si>
  <si>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</si>
  <si>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</si>
  <si>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</si>
  <si>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</si>
  <si>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</si>
  <si>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</si>
  <si>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</si>
  <si>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</si>
  <si>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</si>
  <si>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</si>
  <si>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</si>
  <si>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</si>
  <si>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</si>
  <si>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</si>
  <si>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</si>
  <si>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</si>
  <si>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</si>
  <si>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</si>
  <si>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</si>
  <si>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</si>
  <si>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</si>
  <si>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</si>
  <si>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</si>
  <si>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</si>
  <si>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</si>
  <si>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</si>
  <si>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</si>
  <si>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</si>
  <si>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</si>
  <si>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</si>
  <si>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</si>
  <si>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</si>
  <si>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</si>
  <si>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</si>
  <si>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</si>
  <si>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</si>
  <si>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</si>
  <si>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</si>
  <si>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</si>
  <si>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</si>
  <si>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</si>
  <si>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</si>
  <si>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</si>
  <si>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</si>
  <si>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</si>
  <si>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</si>
  <si>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</si>
  <si>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</si>
  <si>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</si>
  <si>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</si>
  <si>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</si>
  <si>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</si>
  <si>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</si>
  <si>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</si>
  <si>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</si>
  <si>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</si>
  <si>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</si>
  <si>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</si>
  <si>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</si>
  <si>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</si>
  <si>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</si>
  <si>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</si>
  <si>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</si>
  <si>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</si>
  <si>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</si>
  <si>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</si>
  <si>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</si>
  <si>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</si>
  <si>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</si>
  <si>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</si>
  <si>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</si>
  <si>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</si>
  <si>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</si>
  <si>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</si>
  <si>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</si>
  <si>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</si>
  <si>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</si>
  <si>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</si>
  <si>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</si>
  <si>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</si>
  <si>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</si>
  <si>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</si>
  <si>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</si>
  <si>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</si>
  <si>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</si>
  <si>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</si>
  <si>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</si>
  <si>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</si>
  <si>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</si>
  <si>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</si>
  <si>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</si>
  <si>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</si>
  <si>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</si>
  <si>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</si>
  <si>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</si>
  <si>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</si>
  <si>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</si>
  <si>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</si>
  <si>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</si>
  <si>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</si>
  <si>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</si>
  <si>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</si>
  <si>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</si>
  <si>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</si>
  <si>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</si>
  <si>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</si>
  <si>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</si>
  <si>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</si>
  <si>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</si>
  <si>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</si>
  <si>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</si>
  <si>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</si>
  <si>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</si>
  <si>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</si>
  <si>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</si>
  <si>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</si>
  <si>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</si>
  <si>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</si>
  <si>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</si>
  <si>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</si>
  <si>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</si>
  <si>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</si>
  <si>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</si>
  <si>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</si>
  <si>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</si>
  <si>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</si>
  <si>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</si>
  <si>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</si>
  <si>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</si>
  <si>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</si>
  <si>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</si>
  <si>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</si>
  <si>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</si>
  <si>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</si>
  <si>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</si>
  <si>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</si>
  <si>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</si>
  <si>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</si>
  <si>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</si>
  <si>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</si>
  <si>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</si>
  <si>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</si>
  <si>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</si>
  <si>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</si>
  <si>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</si>
  <si>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</si>
  <si>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</si>
  <si>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</si>
  <si>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</si>
  <si>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</si>
  <si>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</si>
  <si>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</si>
  <si>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</si>
  <si>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</si>
  <si>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</si>
  <si>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</si>
  <si>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</si>
  <si>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</si>
  <si>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</si>
  <si>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</si>
  <si>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</si>
  <si>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</si>
  <si>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</si>
  <si>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</si>
  <si>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</si>
  <si>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</si>
  <si>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</si>
  <si>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</si>
  <si>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</si>
  <si>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</si>
  <si>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</si>
  <si>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</si>
  <si>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</si>
  <si>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</si>
  <si>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</si>
  <si>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</si>
  <si>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</si>
  <si>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</si>
  <si>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</si>
  <si>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</si>
  <si>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</si>
  <si>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</si>
  <si>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</si>
  <si>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</si>
  <si>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</si>
  <si>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</si>
  <si>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</si>
  <si>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</si>
  <si>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</si>
  <si>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</si>
  <si>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</si>
  <si>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</si>
  <si>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</si>
  <si>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</si>
  <si>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</si>
  <si>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</si>
  <si>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</si>
  <si>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</si>
  <si>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</si>
  <si>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</si>
  <si>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</si>
  <si>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</si>
  <si>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</si>
  <si>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</si>
  <si>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</si>
  <si>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</si>
  <si>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</si>
  <si>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</si>
  <si>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</si>
  <si>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</si>
  <si>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</si>
  <si>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</si>
  <si>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</si>
  <si>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</si>
  <si>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</si>
  <si>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</si>
  <si>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</si>
  <si>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</si>
  <si>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</si>
  <si>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</si>
  <si>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</si>
  <si>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</si>
  <si>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</si>
  <si>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</si>
  <si>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</si>
  <si>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</si>
  <si>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</si>
  <si>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</si>
  <si>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</si>
  <si>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</si>
  <si>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</si>
  <si>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</si>
  <si>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</si>
  <si>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</si>
  <si>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</si>
  <si>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</si>
  <si>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</si>
  <si>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</si>
  <si>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</si>
  <si>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</si>
  <si>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</si>
  <si>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</si>
  <si>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</si>
  <si>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</si>
  <si>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</si>
  <si>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</si>
  <si>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</si>
  <si>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</si>
  <si>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</si>
  <si>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</si>
  <si>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</si>
  <si>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</si>
  <si>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</si>
  <si>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</si>
  <si>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</si>
  <si>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</si>
  <si>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</si>
  <si>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</si>
  <si>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</si>
  <si>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</si>
  <si>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</si>
  <si>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</si>
  <si>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</si>
  <si>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</si>
  <si>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</si>
  <si>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</si>
  <si>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</si>
  <si>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</si>
  <si>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</si>
  <si>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</si>
  <si>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</si>
  <si>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</si>
  <si>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</si>
  <si>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</si>
  <si>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</si>
  <si>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</si>
  <si>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</si>
  <si>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</si>
  <si>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</si>
  <si>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</si>
  <si>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</si>
  <si>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</si>
  <si>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</si>
  <si>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</si>
  <si>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</si>
  <si>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</si>
  <si>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</si>
  <si>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</si>
  <si>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</si>
  <si>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</si>
  <si>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</si>
  <si>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</si>
  <si>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</si>
  <si>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</si>
  <si>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</si>
  <si>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</si>
  <si>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</si>
  <si>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</si>
  <si>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</si>
  <si>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</si>
  <si>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</si>
  <si>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</si>
  <si>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</si>
  <si>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</si>
  <si>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</si>
  <si>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</si>
  <si>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</si>
  <si>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</si>
  <si>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</si>
  <si>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</si>
  <si>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</si>
  <si>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</si>
  <si>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</si>
  <si>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</si>
  <si>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</si>
  <si>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</si>
  <si>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</si>
  <si>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</si>
  <si>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</si>
  <si>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</si>
  <si>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</si>
  <si>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</si>
  <si>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</si>
  <si>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</si>
  <si>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</si>
  <si>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</si>
  <si>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</si>
  <si>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</si>
  <si>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</si>
  <si>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</si>
  <si>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</si>
  <si>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</si>
  <si>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</si>
  <si>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</si>
  <si>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</si>
  <si>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</si>
  <si>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</si>
  <si>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</si>
  <si>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</si>
  <si>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</si>
  <si>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</si>
  <si>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</si>
  <si>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</si>
  <si>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</si>
  <si>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</si>
  <si>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</si>
  <si>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</si>
  <si>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</si>
  <si>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</si>
  <si>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</si>
  <si>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</si>
  <si>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</si>
  <si>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</si>
  <si>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</si>
  <si>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</si>
  <si>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</si>
  <si>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</si>
  <si>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</si>
  <si>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</si>
  <si>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</si>
  <si>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</si>
  <si>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</si>
  <si>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</si>
  <si>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</si>
  <si>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</si>
  <si>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</si>
  <si>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</si>
  <si>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</si>
  <si>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</si>
  <si>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</si>
  <si>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</si>
  <si>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</si>
  <si>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</si>
  <si>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</si>
  <si>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</si>
  <si>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</si>
  <si>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</si>
  <si>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</si>
  <si>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</si>
  <si>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</si>
  <si>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</si>
  <si>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</si>
  <si>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</si>
  <si>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</si>
  <si>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</si>
  <si>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</si>
  <si>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</si>
  <si>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</si>
  <si>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</si>
  <si>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</si>
  <si>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</si>
  <si>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</si>
  <si>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</si>
  <si>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</si>
  <si>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</si>
  <si>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</si>
  <si>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</si>
  <si>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</si>
  <si>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</si>
  <si>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</si>
  <si>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</si>
  <si>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</si>
  <si>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</si>
  <si>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</si>
  <si>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</si>
  <si>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</si>
  <si>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</si>
  <si>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</si>
  <si>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</si>
  <si>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</si>
  <si>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</si>
  <si>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</si>
  <si>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</si>
  <si>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</si>
  <si>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</si>
  <si>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</si>
  <si>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</si>
  <si>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</si>
  <si>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</si>
  <si>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</si>
  <si>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</si>
  <si>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</si>
  <si>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</si>
  <si>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</si>
  <si>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</si>
  <si>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</si>
  <si>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</si>
  <si>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</si>
  <si>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</si>
  <si>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</si>
  <si>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</si>
  <si>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</si>
  <si>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</si>
  <si>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</si>
  <si>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</si>
  <si>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</si>
  <si>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</si>
  <si>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</si>
  <si>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</si>
  <si>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</si>
  <si>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</si>
  <si>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</si>
  <si>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</si>
  <si>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</si>
  <si>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</si>
  <si>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</si>
  <si>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</si>
  <si>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</si>
  <si>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</si>
  <si>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</si>
  <si>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</si>
  <si>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</si>
  <si>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</si>
  <si>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</si>
  <si>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</si>
  <si>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</si>
  <si>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</si>
  <si>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</si>
  <si>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</si>
  <si>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</si>
  <si>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</si>
  <si>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</si>
  <si>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</si>
  <si>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</si>
  <si>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</si>
  <si>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</si>
  <si>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</si>
  <si>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</si>
  <si>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</si>
  <si>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</si>
  <si>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</si>
  <si>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</si>
  <si>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</si>
  <si>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</si>
  <si>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</si>
  <si>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</si>
  <si>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</si>
  <si>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</si>
  <si>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</si>
  <si>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</si>
  <si>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</si>
  <si>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</si>
  <si>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</si>
  <si>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</si>
  <si>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</si>
  <si>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</si>
  <si>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</si>
  <si>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</si>
  <si>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</si>
  <si>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</si>
  <si>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</si>
  <si>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</si>
  <si>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</si>
  <si>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</si>
  <si>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</si>
  <si>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</si>
  <si>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</si>
  <si>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</si>
  <si>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</si>
  <si>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</si>
  <si>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</si>
  <si>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</si>
  <si>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</si>
  <si>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</si>
  <si>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</si>
  <si>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</si>
  <si>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</si>
  <si>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</si>
  <si>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</si>
  <si>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</si>
  <si>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</si>
  <si>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</si>
  <si>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</si>
  <si>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</si>
  <si>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</si>
  <si>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</si>
  <si>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</si>
  <si>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</si>
  <si>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</si>
  <si>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</si>
  <si>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</si>
  <si>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</si>
  <si>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</si>
  <si>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</si>
  <si>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</si>
  <si>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</si>
  <si>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</si>
  <si>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</si>
  <si>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</si>
  <si>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</si>
  <si>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</si>
  <si>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</si>
  <si>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</si>
  <si>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</si>
  <si>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</si>
  <si>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</si>
  <si>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</si>
  <si>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</si>
  <si>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</si>
  <si>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</si>
  <si>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</si>
  <si>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</si>
  <si>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</si>
  <si>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</si>
  <si>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</si>
  <si>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</si>
  <si>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</si>
  <si>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</si>
  <si>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</si>
  <si>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</si>
  <si>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</si>
  <si>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</si>
  <si>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</si>
  <si>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</si>
  <si>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</si>
  <si>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</si>
  <si>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</si>
  <si>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</si>
  <si>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</si>
  <si>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</si>
  <si>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</si>
  <si>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</si>
  <si>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</si>
  <si>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</si>
  <si>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</si>
  <si>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</si>
  <si>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</si>
  <si>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</si>
  <si>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</si>
  <si>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</si>
  <si>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</si>
  <si>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</si>
  <si>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</si>
  <si>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</si>
  <si>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</si>
  <si>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</si>
  <si>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</si>
  <si>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</si>
  <si>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</si>
  <si>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</si>
  <si>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</si>
  <si>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</si>
  <si>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</si>
  <si>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</si>
  <si>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</si>
  <si>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</si>
  <si>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</si>
  <si>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</si>
  <si>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</si>
  <si>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</si>
  <si>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</si>
  <si>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</si>
  <si>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</si>
  <si>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</si>
  <si>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</si>
  <si>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</si>
  <si>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</si>
  <si>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</si>
  <si>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</si>
  <si>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</si>
  <si>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</si>
  <si>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</si>
  <si>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</si>
  <si>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</si>
  <si>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</si>
  <si>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</si>
  <si>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</si>
  <si>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</si>
  <si>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</si>
  <si>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</si>
  <si>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</si>
  <si>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</si>
  <si>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</si>
  <si>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</si>
  <si>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</si>
  <si>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</si>
  <si>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</si>
  <si>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</si>
  <si>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</si>
  <si>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</si>
  <si>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</si>
  <si>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</si>
  <si>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</si>
  <si>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</si>
  <si>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</si>
  <si>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</si>
  <si>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</si>
  <si>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</si>
  <si>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</si>
  <si>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</si>
  <si>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</si>
  <si>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</si>
  <si>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</si>
  <si>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</si>
  <si>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</si>
  <si>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</si>
  <si>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</si>
  <si>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</si>
  <si>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</si>
  <si>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</si>
  <si>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</si>
  <si>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</si>
  <si>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</si>
  <si>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</si>
  <si>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</si>
  <si>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</si>
  <si>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</si>
  <si>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</si>
  <si>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</si>
  <si>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</si>
  <si>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</si>
  <si>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</si>
  <si>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</si>
  <si>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</si>
  <si>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</si>
  <si>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</si>
  <si>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</si>
  <si>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</si>
  <si>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</si>
  <si>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</si>
  <si>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</si>
  <si>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</si>
  <si>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</si>
  <si>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</si>
  <si>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</si>
  <si>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</si>
  <si>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</si>
  <si>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</si>
  <si>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</si>
  <si>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</si>
  <si>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</si>
  <si>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</si>
  <si>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</si>
  <si>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</si>
  <si>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</si>
  <si>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</si>
  <si>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</si>
  <si>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</si>
  <si>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</si>
  <si>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</si>
  <si>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</si>
  <si>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</si>
  <si>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</si>
  <si>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</si>
  <si>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</si>
  <si>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</si>
  <si>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</si>
  <si>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</si>
  <si>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</si>
  <si>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</si>
  <si>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</si>
  <si>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</si>
  <si>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</si>
  <si>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</si>
  <si>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</si>
  <si>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</si>
  <si>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</si>
  <si>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</si>
  <si>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</si>
  <si>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</si>
  <si>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</si>
  <si>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</si>
  <si>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</si>
  <si>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</si>
  <si>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</si>
  <si>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</si>
  <si>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</si>
  <si>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</si>
  <si>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</si>
  <si>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</si>
  <si>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</si>
  <si>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</si>
  <si>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</si>
  <si>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</si>
  <si>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</si>
  <si>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</si>
  <si>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</si>
  <si>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</si>
  <si>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</si>
  <si>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</si>
  <si>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</si>
  <si>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</si>
  <si>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</si>
  <si>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</si>
  <si>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</si>
  <si>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</si>
  <si>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</si>
  <si>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</si>
  <si>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</si>
  <si>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</si>
  <si>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</si>
  <si>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</si>
  <si>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</si>
  <si>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</si>
  <si>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</si>
  <si>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</si>
  <si>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</si>
  <si>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</si>
  <si>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</si>
  <si>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</si>
  <si>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</si>
  <si>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</si>
  <si>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</si>
  <si>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</si>
  <si>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</si>
  <si>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</si>
  <si>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</si>
  <si>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</si>
  <si>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</si>
  <si>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</si>
  <si>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</si>
  <si>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</si>
  <si>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</si>
  <si>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</si>
  <si>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</si>
  <si>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</si>
  <si>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</si>
  <si>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</si>
  <si>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</si>
  <si>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</si>
  <si>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</si>
  <si>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</si>
  <si>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</si>
  <si>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</si>
  <si>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</si>
  <si>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</si>
  <si>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</si>
  <si>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</si>
  <si>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</si>
  <si>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</si>
  <si>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</si>
  <si>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</si>
  <si>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</si>
  <si>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</si>
  <si>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</si>
  <si>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</si>
  <si>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</si>
  <si>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</si>
  <si>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</si>
  <si>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</si>
  <si>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</si>
  <si>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</si>
  <si>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</si>
  <si>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</si>
  <si>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</si>
  <si>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</si>
  <si>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</si>
  <si>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</si>
  <si>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</si>
  <si>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</si>
  <si>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</si>
  <si>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</si>
  <si>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</si>
  <si>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</si>
  <si>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</si>
  <si>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</si>
  <si>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</si>
  <si>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</si>
  <si>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</si>
  <si>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</si>
  <si>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</si>
  <si>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</si>
  <si>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</si>
  <si>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</si>
  <si>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</si>
  <si>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</si>
  <si>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</si>
  <si>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</si>
  <si>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</si>
  <si>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</si>
  <si>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</si>
  <si>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</si>
  <si>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</si>
  <si>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</si>
  <si>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</si>
  <si>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</si>
  <si>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</si>
  <si>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</si>
  <si>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</si>
  <si>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</si>
  <si>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</si>
  <si>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</si>
  <si>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</si>
  <si>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</si>
  <si>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</si>
  <si>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</si>
  <si>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</si>
  <si>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</si>
  <si>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</si>
  <si>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</si>
  <si>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</si>
  <si>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</si>
  <si>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</si>
  <si>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</si>
  <si>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</si>
  <si>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</si>
  <si>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</si>
  <si>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</si>
  <si>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</si>
  <si>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</si>
  <si>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</si>
  <si>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</si>
  <si>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</si>
  <si>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</si>
  <si>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</si>
  <si>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</si>
  <si>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</si>
  <si>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</si>
  <si>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</si>
  <si>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</si>
  <si>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</si>
  <si>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</si>
  <si>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</si>
  <si>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</si>
  <si>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</si>
  <si>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</si>
  <si>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</si>
  <si>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</si>
  <si>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</si>
  <si>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</si>
  <si>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</si>
  <si>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</si>
  <si>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</si>
  <si>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</si>
  <si>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</si>
  <si>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</si>
  <si>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</si>
  <si>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</si>
  <si>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</si>
  <si>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</si>
  <si>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</si>
  <si>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</si>
  <si>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</si>
  <si>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</si>
  <si>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</si>
  <si>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</si>
  <si>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</si>
  <si>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</si>
  <si>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</si>
  <si>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</si>
  <si>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</si>
  <si>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</si>
  <si>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</si>
  <si>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</si>
  <si>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</si>
  <si>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</si>
  <si>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</si>
  <si>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</si>
  <si>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</si>
  <si>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</si>
  <si>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</si>
  <si>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</si>
  <si>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</si>
  <si>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</si>
  <si>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</si>
  <si>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</si>
  <si>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</si>
  <si>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</si>
  <si>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</si>
  <si>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</si>
  <si>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</si>
  <si>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</si>
  <si>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</si>
  <si>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</si>
  <si>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</si>
  <si>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</si>
  <si>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</si>
  <si>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</si>
  <si>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</si>
  <si>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</si>
  <si>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</si>
  <si>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</si>
  <si>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</si>
  <si>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</si>
  <si>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</si>
  <si>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</si>
  <si>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</si>
  <si>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</si>
  <si>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</si>
  <si>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</si>
  <si>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</si>
  <si>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</si>
  <si>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</si>
  <si>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</si>
  <si>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</si>
  <si>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</si>
  <si>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</si>
  <si>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</si>
  <si>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</si>
  <si>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</si>
  <si>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</si>
  <si>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</si>
  <si>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</si>
  <si>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</si>
  <si>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</si>
  <si>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</si>
  <si>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</si>
  <si>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</si>
  <si>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</si>
  <si>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</si>
  <si>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</si>
  <si>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</si>
  <si>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</si>
  <si>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</si>
  <si>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</si>
  <si>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</si>
  <si>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</si>
  <si>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</si>
  <si>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</si>
  <si>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</si>
  <si>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</si>
  <si>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</si>
  <si>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</si>
  <si>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</si>
  <si>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</si>
  <si>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</si>
  <si>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</si>
  <si>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</si>
  <si>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</si>
  <si>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</si>
  <si>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</si>
  <si>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</si>
  <si>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</si>
  <si>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</si>
  <si>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</si>
  <si>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</si>
  <si>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</si>
  <si>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</si>
  <si>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</si>
  <si>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</si>
  <si>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</si>
  <si>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</si>
  <si>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</si>
  <si>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</si>
  <si>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</si>
  <si>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</si>
  <si>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</si>
  <si>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</si>
  <si>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</si>
  <si>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</si>
  <si>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</si>
  <si>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</si>
  <si>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</si>
  <si>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</si>
  <si>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</si>
  <si>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</si>
  <si>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</si>
  <si>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</si>
  <si>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</si>
  <si>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</si>
  <si>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</si>
  <si>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</si>
  <si>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</si>
  <si>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</si>
  <si>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</si>
  <si>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</si>
  <si>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</si>
  <si>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</si>
  <si>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</si>
  <si>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</si>
  <si>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</si>
  <si>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</si>
  <si>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</si>
  <si>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</si>
  <si>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</si>
  <si>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</si>
  <si>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</si>
  <si>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</si>
  <si>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</si>
  <si>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</si>
  <si>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</si>
  <si>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</si>
  <si>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</si>
  <si>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</si>
  <si>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</si>
  <si>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</si>
  <si>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</si>
  <si>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</si>
  <si>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</si>
  <si>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</si>
  <si>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</si>
  <si>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</si>
  <si>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</si>
  <si>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</si>
  <si>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</si>
  <si>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</si>
  <si>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</si>
  <si>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</si>
  <si>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</si>
  <si>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</si>
  <si>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</si>
  <si>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</si>
  <si>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</si>
  <si>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</si>
  <si>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</si>
  <si>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</si>
  <si>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</si>
  <si>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</si>
  <si>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</si>
  <si>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</si>
  <si>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</si>
  <si>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</si>
  <si>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</si>
  <si>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</si>
  <si>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</si>
  <si>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</si>
  <si>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</si>
  <si>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</si>
  <si>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</si>
  <si>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</si>
  <si>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</si>
  <si>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</si>
  <si>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</si>
  <si>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</si>
  <si>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</si>
  <si>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</si>
  <si>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</si>
  <si>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</si>
  <si>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</si>
  <si>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</si>
  <si>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</si>
  <si>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</si>
  <si>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</si>
  <si>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</si>
  <si>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</si>
  <si>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</si>
  <si>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</si>
  <si>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</si>
  <si>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</si>
  <si>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</si>
  <si>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</si>
  <si>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</si>
  <si>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</si>
  <si>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</si>
  <si>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</si>
  <si>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</si>
  <si>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</si>
  <si>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</si>
  <si>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</si>
  <si>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</si>
  <si>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</si>
  <si>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</si>
  <si>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</si>
  <si>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</si>
  <si>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</si>
  <si>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</si>
  <si>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</si>
  <si>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</si>
  <si>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</si>
  <si>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</si>
  <si>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</si>
  <si>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</si>
  <si>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</si>
  <si>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</si>
  <si>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</si>
  <si>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</si>
  <si>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</si>
  <si>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</si>
  <si>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</si>
  <si>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</si>
  <si>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</si>
  <si>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</si>
  <si>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</si>
  <si>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</si>
  <si>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</si>
  <si>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</si>
  <si>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</si>
  <si>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</si>
  <si>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</si>
  <si>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</si>
  <si>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</si>
  <si>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</si>
  <si>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</si>
  <si>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</si>
  <si>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</si>
  <si>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</si>
  <si>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</si>
  <si>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</si>
  <si>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</si>
  <si>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</si>
  <si>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</si>
  <si>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</si>
  <si>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</si>
  <si>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</si>
  <si>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</si>
  <si>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</si>
  <si>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</si>
  <si>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</si>
  <si>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</si>
  <si>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</si>
  <si>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</si>
  <si>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</si>
  <si>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</si>
  <si>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</si>
  <si>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</si>
  <si>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</si>
  <si>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</si>
  <si>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</si>
  <si>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</si>
  <si>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</si>
  <si>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</si>
  <si>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</si>
  <si>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</si>
  <si>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</si>
  <si>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</si>
  <si>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</si>
  <si>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</si>
  <si>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</si>
  <si>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</si>
  <si>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</si>
  <si>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</si>
  <si>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</si>
  <si>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</si>
  <si>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</si>
  <si>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</si>
  <si>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</si>
  <si>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</si>
  <si>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</si>
  <si>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</si>
  <si>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</si>
  <si>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</si>
  <si>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</si>
  <si>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</si>
  <si>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</si>
  <si>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</si>
  <si>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</si>
  <si>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</si>
  <si>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</si>
  <si>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</si>
  <si>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</si>
  <si>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</si>
  <si>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</si>
  <si>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</si>
  <si>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</si>
  <si>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</si>
  <si>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</si>
  <si>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</si>
  <si>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</si>
  <si>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</si>
  <si>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</si>
  <si>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</si>
  <si>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</si>
  <si>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</si>
  <si>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</si>
  <si>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</si>
  <si>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</si>
  <si>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</si>
  <si>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</si>
  <si>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</si>
  <si>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</si>
  <si>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</si>
  <si>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</si>
  <si>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</si>
  <si>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</si>
  <si>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</si>
  <si>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</si>
  <si>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</si>
  <si>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</si>
  <si>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</si>
  <si>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</si>
  <si>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</si>
  <si>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</si>
  <si>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</si>
  <si>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</si>
  <si>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</si>
  <si>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</si>
  <si>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</si>
  <si>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</si>
  <si>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</si>
  <si>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</si>
  <si>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</si>
  <si>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</si>
  <si>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</si>
  <si>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</si>
  <si>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</si>
  <si>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</si>
  <si>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</si>
  <si>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</si>
  <si>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</si>
  <si>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</si>
  <si>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</si>
  <si>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</si>
  <si>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</si>
  <si>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</si>
  <si>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</si>
  <si>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</si>
  <si>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</si>
  <si>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</si>
  <si>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</si>
  <si>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</si>
  <si>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</si>
  <si>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</si>
  <si>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</si>
  <si>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</si>
  <si>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</si>
  <si>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</si>
  <si>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</si>
  <si>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</si>
  <si>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</si>
  <si>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</si>
  <si>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</si>
  <si>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</si>
  <si>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</si>
  <si>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</si>
  <si>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</si>
  <si>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</si>
  <si>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</si>
  <si>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</si>
  <si>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</si>
  <si>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</si>
  <si>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</si>
  <si>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</si>
  <si>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</si>
  <si>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</si>
  <si>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</si>
  <si>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</si>
  <si>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</si>
  <si>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</si>
  <si>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</si>
  <si>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</si>
  <si>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</si>
  <si>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</si>
  <si>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</si>
  <si>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</si>
  <si>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</si>
  <si>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</si>
  <si>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</si>
  <si>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</si>
  <si>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</si>
  <si>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</si>
  <si>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</si>
  <si>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</si>
  <si>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</si>
  <si>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</si>
  <si>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</si>
  <si>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</si>
  <si>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</si>
  <si>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</si>
  <si>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</si>
  <si>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</si>
  <si>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</si>
  <si>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</si>
  <si>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</si>
  <si>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</si>
  <si>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</si>
  <si>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</si>
  <si>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</si>
  <si>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</si>
  <si>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</si>
  <si>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</si>
  <si>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</si>
  <si>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</si>
  <si>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</si>
  <si>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</si>
  <si>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</si>
  <si>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</si>
  <si>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</si>
  <si>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</si>
  <si>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</si>
  <si>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</si>
  <si>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</si>
  <si>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</si>
  <si>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</si>
  <si>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</si>
  <si>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</si>
  <si>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</si>
  <si>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</si>
  <si>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</si>
  <si>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</si>
  <si>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</si>
  <si>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</si>
  <si>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</si>
  <si>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</si>
  <si>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</si>
  <si>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</si>
  <si>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</si>
  <si>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</si>
  <si>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</si>
  <si>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</si>
  <si>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</si>
  <si>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</si>
  <si>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</si>
  <si>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</si>
  <si>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</si>
  <si>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</si>
  <si>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</si>
  <si>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</si>
  <si>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</si>
  <si>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</si>
  <si>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</si>
  <si>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</si>
  <si>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</si>
  <si>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</si>
  <si>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</si>
  <si>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</si>
  <si>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</si>
  <si>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</si>
  <si>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</si>
  <si>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</si>
  <si>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</si>
  <si>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</si>
  <si>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</si>
  <si>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</si>
  <si>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</si>
  <si>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</si>
  <si>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</si>
  <si>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</si>
  <si>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</si>
  <si>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</si>
  <si>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</si>
  <si>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</si>
  <si>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</si>
  <si>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</si>
  <si>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</si>
  <si>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</si>
  <si>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</si>
  <si>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</si>
  <si>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</si>
  <si>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</si>
  <si>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</si>
  <si>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</si>
  <si>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</si>
  <si>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</si>
  <si>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</si>
  <si>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</si>
  <si>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</si>
  <si>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</si>
  <si>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</si>
  <si>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</si>
  <si>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</si>
  <si>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</si>
  <si>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</si>
  <si>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</si>
  <si>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</si>
  <si>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</si>
  <si>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</si>
  <si>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</si>
  <si>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</si>
  <si>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</si>
  <si>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</si>
  <si>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</si>
  <si>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</si>
  <si>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</si>
  <si>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</si>
  <si>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</si>
  <si>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</si>
  <si>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</si>
  <si>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</si>
  <si>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</si>
  <si>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</si>
  <si>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</si>
  <si>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</si>
  <si>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</si>
  <si>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</si>
  <si>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</si>
  <si>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</si>
  <si>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</si>
  <si>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</si>
  <si>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</si>
  <si>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</si>
  <si>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</si>
  <si>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</si>
  <si>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</si>
  <si>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</si>
  <si>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</si>
  <si>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</si>
  <si>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</si>
  <si>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</si>
  <si>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</si>
  <si>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</si>
  <si>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</si>
  <si>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</si>
  <si>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</si>
  <si>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</si>
  <si>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</si>
  <si>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</si>
  <si>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</si>
  <si>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</si>
  <si>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</si>
  <si>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</si>
  <si>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</si>
  <si>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</si>
  <si>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</si>
  <si>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</si>
  <si>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</si>
  <si>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</si>
  <si>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</si>
  <si>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</si>
  <si>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</si>
  <si>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</si>
  <si>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</si>
  <si>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</si>
  <si>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</si>
  <si>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</si>
  <si>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</si>
  <si>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</si>
  <si>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</si>
  <si>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</si>
  <si>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</si>
  <si>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</si>
  <si>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</si>
  <si>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</si>
  <si>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</si>
  <si>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</si>
  <si>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</si>
  <si>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</si>
  <si>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</si>
  <si>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</si>
  <si>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</si>
  <si>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</si>
  <si>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</si>
  <si>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</si>
  <si>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</si>
  <si>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</si>
  <si>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</si>
  <si>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</si>
  <si>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</si>
  <si>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</si>
  <si>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</si>
  <si>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</si>
  <si>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</si>
  <si>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</si>
  <si>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</si>
  <si>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</si>
  <si>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</si>
  <si>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</si>
  <si>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</si>
  <si>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</si>
  <si>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</si>
  <si>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</si>
  <si>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</si>
  <si>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</si>
  <si>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</si>
  <si>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</si>
  <si>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</si>
  <si>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</si>
  <si>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</si>
  <si>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</si>
  <si>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</si>
  <si>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</si>
  <si>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</si>
  <si>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</si>
  <si>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</si>
  <si>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</si>
  <si>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</si>
  <si>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</si>
  <si>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</si>
  <si>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</si>
  <si>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</si>
  <si>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</si>
  <si>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</si>
  <si>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</si>
  <si>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</si>
  <si>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</si>
  <si>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</si>
  <si>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</si>
  <si>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</si>
  <si>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</si>
  <si>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</si>
  <si>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</si>
  <si>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</si>
  <si>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</si>
  <si>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</si>
  <si>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</si>
  <si>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</si>
  <si>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</si>
  <si>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</si>
  <si>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</si>
  <si>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</si>
  <si>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</si>
  <si>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</si>
  <si>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</si>
  <si>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</si>
  <si>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</si>
  <si>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</si>
  <si>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</si>
  <si>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</si>
  <si>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</si>
  <si>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</si>
  <si>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</si>
  <si>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</si>
  <si>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</si>
  <si>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</si>
  <si>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</si>
  <si>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</si>
  <si>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</si>
  <si>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</si>
  <si>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</si>
  <si>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</si>
  <si>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</si>
  <si>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</si>
  <si>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</si>
  <si>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</si>
  <si>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</si>
  <si>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</si>
  <si>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</si>
  <si>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</si>
  <si>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</si>
  <si>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</si>
  <si>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</si>
  <si>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</si>
  <si>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</si>
  <si>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</si>
  <si>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</si>
  <si>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</si>
  <si>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</si>
  <si>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</si>
  <si>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</si>
  <si>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</si>
  <si>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</si>
  <si>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</si>
  <si>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</si>
  <si>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</si>
  <si>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</si>
  <si>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</si>
  <si>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</si>
  <si>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</si>
  <si>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</si>
  <si>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</si>
  <si>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</si>
  <si>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</si>
  <si>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</si>
  <si>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</si>
  <si>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</si>
  <si>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</si>
  <si>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</si>
  <si>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</si>
  <si>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</si>
  <si>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</si>
  <si>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</si>
  <si>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</si>
  <si>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</si>
  <si>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</si>
  <si>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</si>
  <si>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</si>
  <si>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</si>
  <si>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</si>
  <si>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</si>
  <si>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</si>
  <si>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</si>
  <si>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</si>
  <si>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</si>
  <si>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</si>
  <si>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</si>
  <si>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</si>
  <si>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</si>
  <si>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</si>
  <si>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</si>
  <si>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</si>
  <si>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</si>
  <si>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</si>
  <si>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</si>
  <si>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</si>
  <si>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</si>
  <si>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</si>
  <si>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</si>
  <si>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</si>
  <si>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</si>
  <si>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</si>
  <si>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</si>
  <si>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</si>
  <si>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</si>
  <si>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</si>
  <si>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</si>
  <si>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</si>
  <si>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</si>
  <si>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</si>
  <si>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</si>
  <si>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</si>
  <si>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</si>
  <si>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</si>
  <si>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</si>
  <si>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</si>
  <si>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</si>
  <si>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</si>
  <si>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</si>
  <si>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</si>
  <si>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</si>
  <si>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</si>
  <si>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</si>
  <si>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</si>
  <si>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</si>
  <si>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</si>
  <si>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</si>
  <si>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</si>
  <si>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</si>
  <si>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</si>
  <si>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</si>
  <si>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</si>
  <si>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</si>
  <si>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</si>
  <si>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</si>
  <si>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</si>
  <si>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</si>
  <si>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</si>
  <si>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</si>
  <si>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</si>
  <si>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</si>
  <si>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</si>
  <si>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</si>
  <si>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</si>
  <si>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</si>
  <si>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</si>
  <si>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</si>
  <si>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</si>
  <si>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</si>
  <si>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</si>
  <si>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</si>
  <si>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</si>
  <si>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</si>
  <si>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</si>
  <si>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</si>
  <si>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</si>
  <si>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</si>
  <si>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</si>
  <si>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</si>
  <si>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</si>
  <si>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</si>
  <si>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</si>
  <si>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</si>
  <si>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</si>
  <si>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</si>
  <si>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</si>
  <si>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</si>
  <si>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</si>
  <si>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</si>
  <si>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</si>
  <si>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</si>
  <si>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</si>
  <si>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</si>
  <si>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</si>
  <si>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</si>
  <si>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</si>
  <si>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</si>
  <si>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</si>
  <si>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</si>
  <si>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</si>
  <si>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</si>
  <si>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</si>
  <si>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</si>
  <si>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</si>
  <si>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</si>
  <si>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</si>
  <si>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</si>
  <si>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</si>
  <si>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</si>
  <si>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</si>
  <si>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</si>
  <si>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</si>
  <si>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</si>
  <si>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</si>
  <si>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</si>
  <si>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</si>
  <si>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</si>
  <si>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</si>
  <si>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</si>
  <si>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</si>
  <si>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</si>
  <si>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</si>
  <si>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</si>
  <si>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</si>
  <si>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</si>
  <si>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</si>
  <si>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</si>
  <si>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</si>
  <si>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</si>
  <si>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</si>
  <si>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</si>
  <si>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</si>
  <si>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</si>
  <si>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</si>
  <si>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</si>
  <si>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</si>
  <si>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</si>
  <si>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</si>
  <si>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</si>
  <si>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</si>
  <si>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</si>
  <si>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</si>
  <si>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</si>
  <si>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</si>
  <si>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</si>
  <si>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</si>
  <si>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</si>
  <si>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</si>
  <si>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</si>
  <si>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</si>
  <si>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</si>
  <si>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</si>
  <si>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</si>
  <si>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</si>
  <si>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</si>
  <si>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</si>
  <si>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</si>
  <si>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</si>
  <si>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</si>
  <si>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</si>
  <si>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</si>
  <si>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</si>
  <si>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</si>
  <si>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</si>
  <si>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</si>
  <si>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</si>
  <si>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</si>
  <si>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</si>
  <si>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</si>
  <si>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</si>
  <si>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</si>
  <si>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</si>
  <si>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</si>
  <si>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</si>
  <si>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</si>
  <si>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</si>
  <si>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</si>
  <si>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</si>
  <si>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</si>
  <si>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</si>
  <si>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</si>
  <si>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</si>
  <si>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</si>
  <si>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</si>
  <si>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</si>
  <si>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</si>
  <si>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</si>
  <si>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</si>
  <si>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</si>
  <si>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</si>
  <si>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</si>
  <si>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</si>
  <si>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</si>
  <si>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</si>
  <si>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</si>
  <si>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</si>
  <si>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</si>
  <si>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</si>
  <si>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</si>
  <si>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</si>
  <si>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</si>
  <si>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</si>
  <si>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</si>
  <si>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</si>
  <si>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</si>
  <si>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</si>
  <si>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</si>
  <si>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</si>
  <si>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</si>
  <si>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</si>
  <si>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</si>
  <si>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</si>
  <si>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</si>
  <si>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</si>
  <si>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</si>
  <si>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</si>
  <si>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</si>
  <si>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</si>
  <si>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</si>
  <si>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</si>
  <si>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</si>
  <si>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</si>
  <si>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</si>
  <si>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</si>
  <si>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</si>
  <si>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</si>
  <si>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</si>
  <si>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</si>
  <si>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</si>
  <si>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</si>
  <si>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</si>
  <si>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</si>
  <si>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</si>
  <si>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</si>
  <si>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</si>
  <si>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</si>
  <si>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</si>
  <si>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</si>
  <si>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</si>
  <si>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</si>
  <si>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</si>
  <si>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</si>
  <si>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</si>
  <si>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</si>
  <si>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</si>
  <si>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</si>
  <si>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</si>
  <si>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</si>
  <si>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</si>
  <si>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</si>
  <si>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</si>
  <si>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</si>
  <si>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</si>
  <si>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</si>
  <si>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</si>
  <si>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</si>
  <si>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</si>
  <si>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</si>
  <si>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</si>
  <si>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</si>
  <si>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</si>
  <si>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</si>
  <si>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</si>
  <si>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</si>
  <si>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</si>
  <si>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</si>
  <si>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</si>
  <si>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</si>
  <si>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</si>
  <si>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</si>
  <si>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</si>
  <si>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</si>
  <si>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</si>
  <si>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</si>
  <si>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</si>
  <si>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</si>
  <si>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</si>
  <si>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</si>
  <si>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</si>
  <si>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</si>
  <si>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</si>
  <si>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</si>
  <si>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</si>
  <si>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</si>
  <si>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</si>
  <si>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</si>
  <si>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</si>
  <si>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</si>
  <si>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</si>
  <si>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</si>
  <si>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</si>
  <si>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</si>
  <si>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</si>
  <si>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</si>
  <si>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</si>
  <si>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</si>
  <si>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</si>
  <si>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</si>
  <si>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</si>
  <si>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</si>
  <si>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</si>
  <si>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</si>
  <si>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</si>
  <si>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</si>
  <si>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</si>
  <si>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</si>
  <si>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</si>
  <si>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</si>
  <si>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</si>
  <si>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</si>
  <si>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</si>
  <si>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</si>
  <si>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</si>
  <si>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</si>
  <si>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</si>
  <si>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</si>
  <si>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</si>
  <si>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</si>
  <si>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</si>
  <si>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</si>
  <si>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</si>
  <si>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</si>
  <si>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</si>
  <si>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</si>
  <si>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</si>
  <si>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</si>
  <si>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</si>
  <si>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</si>
  <si>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</si>
  <si>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</si>
  <si>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</si>
  <si>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</si>
  <si>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</si>
  <si>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</si>
  <si>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</si>
  <si>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</si>
  <si>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</si>
  <si>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</si>
  <si>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</si>
  <si>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</si>
  <si>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</si>
  <si>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</si>
  <si>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</si>
  <si>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</si>
  <si>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</si>
  <si>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</si>
  <si>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</si>
  <si>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</si>
  <si>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</si>
  <si>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</si>
  <si>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</si>
  <si>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</si>
  <si>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</si>
  <si>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</si>
  <si>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</si>
  <si>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</si>
  <si>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</si>
  <si>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</si>
  <si>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</si>
  <si>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</si>
  <si>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</si>
  <si>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</si>
  <si>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</si>
  <si>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</si>
  <si>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</si>
  <si>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</si>
  <si>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</si>
  <si>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</si>
  <si>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</si>
  <si>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</si>
  <si>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</si>
  <si>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</si>
  <si>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</si>
  <si>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</si>
  <si>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</si>
  <si>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</si>
  <si>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</si>
  <si>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</si>
  <si>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</si>
  <si>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</si>
  <si>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</si>
  <si>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</si>
  <si>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</si>
  <si>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</si>
  <si>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</si>
  <si>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</si>
  <si>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</si>
  <si>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</si>
  <si>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</si>
  <si>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</si>
  <si>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</si>
  <si>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</si>
  <si>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</si>
  <si>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</si>
  <si>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</si>
  <si>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</si>
  <si>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</si>
  <si>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</si>
  <si>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</si>
  <si>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</si>
  <si>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</si>
  <si>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</si>
  <si>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</si>
  <si>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</si>
  <si>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</si>
  <si>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</si>
  <si>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</si>
  <si>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</si>
  <si>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</si>
  <si>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</si>
  <si>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</si>
  <si>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</si>
  <si>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</si>
  <si>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</si>
  <si>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</si>
  <si>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</si>
  <si>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</si>
  <si>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</si>
  <si>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</si>
  <si>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</si>
  <si>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</si>
  <si>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</si>
  <si>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</si>
  <si>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</si>
  <si>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</si>
  <si>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</si>
  <si>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</si>
  <si>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</si>
  <si>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</si>
  <si>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</si>
  <si>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</si>
  <si>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</si>
  <si>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</si>
  <si>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</si>
  <si>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</si>
  <si>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</si>
  <si>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</si>
  <si>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</si>
  <si>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</si>
  <si>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</si>
  <si>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</si>
  <si>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</si>
  <si>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</si>
  <si>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</si>
  <si>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</si>
  <si>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</si>
  <si>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</si>
  <si>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</si>
  <si>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</si>
  <si>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</si>
  <si>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</si>
  <si>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</si>
  <si>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</si>
  <si>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</si>
  <si>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</si>
  <si>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</si>
  <si>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</si>
  <si>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</si>
  <si>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</si>
  <si>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</si>
  <si>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</si>
  <si>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</si>
  <si>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</si>
  <si>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</si>
  <si>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</si>
  <si>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</si>
  <si>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</si>
  <si>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</si>
  <si>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</si>
  <si>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</si>
  <si>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</si>
  <si>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</si>
  <si>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</si>
  <si>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</si>
  <si>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</si>
  <si>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</si>
  <si>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</si>
  <si>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</si>
  <si>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</si>
  <si>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</si>
  <si>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</si>
  <si>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</si>
  <si>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</si>
  <si>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</si>
  <si>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</si>
  <si>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</si>
  <si>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</si>
  <si>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</si>
  <si>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</si>
  <si>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</si>
  <si>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</si>
  <si>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</si>
  <si>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</si>
  <si>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</si>
  <si>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</si>
  <si>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</si>
  <si>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</si>
  <si>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</si>
  <si>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</si>
  <si>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</si>
  <si>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</si>
  <si>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</si>
  <si>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</si>
  <si>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</si>
  <si>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</si>
  <si>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</si>
  <si>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</si>
  <si>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</si>
  <si>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</si>
  <si>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</si>
  <si>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</si>
  <si>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</si>
  <si>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</si>
  <si>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</si>
  <si>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</si>
  <si>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</si>
  <si>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</si>
  <si>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</si>
  <si>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</si>
  <si>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</si>
  <si>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</si>
  <si>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</si>
  <si>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</si>
  <si>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</si>
  <si>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</si>
  <si>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</si>
  <si>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</si>
  <si>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</si>
  <si>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</si>
  <si>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</si>
  <si>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</si>
  <si>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</si>
  <si>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</si>
  <si>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</si>
  <si>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</si>
  <si>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</si>
  <si>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</si>
  <si>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</si>
  <si>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</si>
  <si>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</si>
  <si>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</si>
  <si>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</si>
  <si>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</si>
  <si>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</si>
  <si>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</si>
  <si>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</si>
  <si>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</si>
  <si>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</si>
  <si>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</si>
  <si>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</si>
  <si>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</si>
  <si>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</si>
  <si>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</si>
  <si>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</si>
  <si>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</si>
  <si>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</si>
  <si>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</si>
  <si>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</si>
  <si>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</si>
  <si>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</si>
  <si>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</si>
  <si>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</si>
  <si>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</si>
  <si>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</si>
  <si>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</si>
  <si>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</si>
  <si>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</si>
  <si>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</si>
  <si>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</si>
  <si>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</si>
  <si>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</si>
  <si>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</si>
  <si>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</si>
  <si>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</si>
  <si>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</si>
  <si>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</si>
  <si>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</si>
  <si>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</si>
  <si>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</si>
  <si>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</si>
  <si>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</si>
  <si>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</si>
  <si>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</si>
  <si>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</si>
  <si>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</si>
  <si>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</si>
  <si>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</si>
  <si>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</si>
  <si>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</si>
  <si>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</si>
  <si>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</si>
  <si>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</si>
  <si>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</si>
  <si>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</si>
  <si>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</si>
  <si>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</si>
  <si>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</si>
  <si>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</si>
  <si>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</si>
  <si>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</si>
  <si>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</si>
  <si>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</si>
  <si>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</si>
  <si>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</si>
  <si>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</si>
  <si>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</si>
  <si>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</si>
  <si>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</si>
  <si>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</si>
  <si>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</si>
  <si>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</si>
  <si>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</si>
  <si>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</si>
  <si>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</si>
  <si>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</si>
  <si>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</si>
  <si>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</si>
  <si>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</si>
  <si>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</si>
  <si>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</si>
  <si>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</si>
  <si>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</si>
  <si>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</si>
  <si>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</si>
  <si>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</si>
  <si>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</si>
  <si>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</si>
  <si>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</si>
  <si>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</si>
  <si>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</si>
  <si>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</si>
  <si>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</si>
  <si>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</si>
  <si>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</si>
  <si>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</si>
  <si>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</si>
  <si>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</si>
  <si>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</si>
  <si>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</si>
  <si>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</si>
  <si>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</si>
  <si>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</si>
  <si>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</si>
  <si>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</si>
  <si>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</si>
  <si>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</si>
  <si>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</si>
  <si>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</si>
  <si>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</si>
  <si>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</si>
  <si>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</si>
  <si>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</si>
  <si>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</si>
  <si>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</si>
  <si>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</si>
  <si>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</si>
  <si>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</si>
  <si>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</si>
  <si>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</si>
  <si>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</si>
  <si>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</si>
  <si>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</si>
  <si>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</si>
  <si>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</si>
  <si>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</si>
  <si>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</si>
  <si>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</si>
  <si>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</si>
  <si>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</si>
  <si>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</si>
  <si>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</si>
  <si>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</si>
  <si>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</si>
  <si>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</si>
  <si>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</si>
  <si>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</si>
  <si>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</si>
  <si>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</si>
  <si>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</si>
  <si>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</si>
  <si>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</si>
  <si>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</si>
  <si>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</si>
  <si>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</si>
  <si>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</si>
  <si>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</si>
  <si>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</si>
  <si>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</si>
  <si>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</si>
  <si>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</si>
  <si>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</si>
  <si>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</si>
  <si>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</si>
  <si>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</si>
  <si>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</si>
  <si>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</si>
  <si>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</si>
  <si>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</si>
  <si>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</si>
  <si>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</si>
  <si>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</si>
  <si>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</si>
  <si>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</si>
  <si>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</si>
  <si>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</si>
  <si>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</si>
  <si>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</si>
  <si>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</si>
  <si>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</si>
  <si>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</si>
  <si>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</si>
  <si>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</si>
  <si>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</si>
  <si>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</si>
  <si>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</si>
  <si>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</si>
  <si>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</si>
  <si>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</si>
  <si>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</si>
  <si>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</si>
  <si>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</si>
  <si>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</si>
  <si>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</si>
  <si>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</si>
  <si>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</si>
  <si>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</si>
  <si>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</si>
  <si>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</si>
  <si>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</si>
  <si>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</si>
  <si>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</si>
  <si>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</si>
  <si>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</si>
  <si>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</si>
  <si>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</si>
  <si>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</si>
  <si>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</si>
  <si>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</si>
  <si>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</si>
  <si>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</si>
  <si>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</si>
  <si>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</si>
  <si>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</si>
  <si>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</si>
  <si>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</si>
  <si>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</si>
  <si>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</si>
  <si>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</si>
  <si>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</si>
  <si>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</si>
  <si>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</si>
  <si>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</si>
  <si>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</si>
  <si>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</si>
  <si>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</si>
  <si>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</si>
  <si>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</si>
  <si>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</si>
  <si>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</si>
  <si>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</si>
  <si>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</si>
  <si>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</si>
  <si>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</si>
  <si>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</si>
  <si>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</si>
  <si>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</si>
  <si>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</si>
  <si>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</si>
  <si>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</si>
  <si>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</si>
  <si>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</si>
  <si>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</si>
  <si>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</si>
  <si>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</si>
  <si>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</si>
  <si>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</si>
  <si>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</si>
  <si>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</si>
  <si>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</si>
  <si>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</si>
  <si>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</si>
  <si>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</si>
  <si>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</si>
  <si>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</si>
  <si>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</si>
  <si>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</si>
  <si>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</si>
  <si>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</si>
  <si>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</si>
  <si>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</si>
  <si>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</si>
  <si>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</si>
  <si>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</si>
  <si>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</si>
  <si>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</si>
  <si>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</si>
  <si>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</si>
  <si>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</si>
  <si>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</si>
  <si>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</si>
  <si>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</si>
  <si>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</si>
  <si>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</si>
  <si>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</si>
  <si>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</si>
  <si>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</si>
  <si>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</si>
  <si>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</si>
  <si>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</si>
  <si>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</si>
  <si>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</si>
  <si>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</si>
  <si>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</si>
  <si>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</si>
  <si>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</si>
  <si>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</si>
  <si>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</si>
  <si>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</si>
  <si>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</si>
  <si>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</si>
  <si>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</si>
  <si>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</si>
  <si>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</si>
  <si>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</si>
  <si>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</si>
  <si>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</si>
  <si>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</si>
  <si>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</si>
  <si>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</si>
  <si>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</si>
  <si>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</si>
  <si>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</si>
  <si>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</si>
  <si>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</si>
  <si>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</si>
  <si>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</si>
  <si>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</si>
  <si>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</si>
  <si>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</si>
  <si>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</si>
  <si>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</si>
  <si>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</si>
  <si>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</si>
  <si>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</si>
  <si>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</si>
  <si>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</si>
  <si>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</si>
  <si>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</si>
  <si>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</si>
  <si>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</si>
  <si>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</si>
  <si>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</si>
  <si>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</si>
  <si>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</si>
  <si>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</si>
  <si>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</si>
  <si>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</si>
  <si>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</si>
  <si>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</si>
  <si>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</si>
  <si>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</si>
  <si>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</si>
  <si>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</si>
  <si>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</si>
  <si>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</si>
  <si>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</si>
  <si>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</si>
  <si>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</si>
  <si>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</si>
  <si>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</si>
  <si>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</si>
  <si>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</si>
  <si>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</si>
  <si>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</si>
  <si>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</si>
  <si>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</si>
  <si>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</si>
  <si>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</si>
  <si>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</si>
  <si>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</si>
  <si>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</si>
  <si>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</si>
  <si>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</si>
  <si>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</si>
  <si>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</si>
  <si>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</si>
  <si>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</si>
  <si>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</si>
  <si>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</si>
  <si>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</si>
  <si>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</si>
  <si>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</si>
  <si>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</si>
  <si>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</si>
  <si>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</si>
  <si>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</si>
  <si>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</si>
  <si>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</si>
  <si>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</si>
  <si>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</si>
  <si>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</si>
  <si>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</si>
  <si>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</si>
  <si>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</si>
  <si>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</si>
  <si>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</si>
  <si>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</si>
  <si>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</si>
  <si>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</si>
  <si>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</si>
  <si>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</si>
  <si>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</si>
  <si>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</si>
  <si>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</si>
  <si>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</si>
  <si>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</si>
  <si>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</si>
  <si>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</si>
  <si>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</si>
  <si>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</si>
  <si>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</si>
  <si>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</si>
  <si>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</si>
  <si>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</si>
  <si>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</si>
  <si>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</si>
  <si>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</si>
  <si>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</si>
  <si>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</si>
  <si>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</si>
  <si>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</si>
  <si>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</si>
  <si>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</si>
  <si>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</si>
  <si>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</si>
  <si>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</si>
  <si>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</si>
  <si>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</si>
  <si>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</si>
  <si>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</si>
  <si>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</si>
  <si>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</si>
  <si>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</si>
  <si>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</si>
  <si>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</si>
  <si>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</si>
  <si>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</si>
  <si>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</si>
  <si>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</si>
  <si>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</si>
  <si>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</si>
  <si>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</si>
  <si>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</si>
  <si>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</si>
  <si>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</si>
  <si>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</si>
  <si>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</si>
  <si>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</si>
  <si>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</si>
  <si>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</si>
  <si>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</si>
  <si>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</si>
  <si>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</si>
  <si>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</si>
  <si>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</si>
  <si>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</si>
  <si>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</si>
  <si>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</si>
  <si>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</si>
  <si>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</si>
  <si>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</si>
  <si>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</si>
  <si>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</si>
  <si>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</si>
  <si>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</si>
  <si>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</si>
  <si>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</si>
  <si>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</si>
  <si>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</si>
  <si>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</si>
  <si>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</si>
  <si>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</si>
  <si>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</si>
  <si>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</si>
  <si>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</si>
  <si>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</si>
  <si>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</si>
  <si>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</si>
  <si>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</si>
  <si>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</si>
  <si>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</si>
  <si>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</si>
  <si>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</si>
  <si>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</si>
  <si>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</si>
  <si>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</si>
  <si>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</si>
  <si>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</si>
  <si>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</si>
  <si>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</si>
  <si>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</si>
  <si>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</si>
  <si>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</si>
  <si>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</si>
  <si>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</si>
  <si>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</si>
  <si>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</si>
  <si>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</si>
  <si>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</si>
  <si>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</si>
  <si>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</si>
  <si>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</si>
  <si>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</si>
  <si>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</si>
  <si>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</si>
  <si>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</si>
  <si>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</si>
  <si>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</si>
  <si>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</si>
  <si>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</si>
  <si>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</si>
  <si>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</si>
  <si>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</si>
  <si>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</si>
  <si>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</si>
  <si>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</si>
  <si>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</si>
  <si>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</si>
  <si>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</si>
  <si>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</si>
  <si>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</si>
  <si>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</si>
  <si>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</si>
  <si>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</si>
  <si>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</si>
  <si>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</si>
  <si>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</si>
  <si>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</si>
  <si>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</si>
  <si>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</si>
  <si>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</si>
  <si>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</si>
  <si>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</si>
  <si>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</si>
  <si>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</si>
  <si>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</si>
  <si>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</si>
  <si>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</si>
  <si>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</si>
  <si>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</si>
  <si>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</si>
  <si>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</si>
  <si>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</si>
  <si>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</si>
  <si>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</si>
  <si>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</si>
  <si>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</si>
  <si>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</si>
  <si>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</si>
  <si>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</si>
  <si>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</si>
  <si>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</si>
  <si>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</si>
  <si>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</si>
  <si>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</si>
  <si>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</si>
  <si>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</si>
  <si>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</si>
  <si>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</si>
  <si>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</si>
  <si>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</si>
  <si>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</si>
  <si>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</si>
  <si>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</si>
  <si>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</si>
  <si>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</si>
  <si>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</si>
  <si>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</si>
  <si>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</si>
  <si>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</si>
  <si>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</si>
  <si>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</si>
  <si>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</si>
  <si>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</si>
  <si>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</si>
  <si>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</si>
  <si>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</si>
  <si>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</si>
  <si>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</si>
  <si>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</si>
  <si>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</si>
  <si>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</si>
  <si>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</si>
  <si>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</si>
  <si>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</si>
  <si>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</si>
  <si>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</si>
  <si>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</si>
  <si>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</si>
  <si>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</si>
  <si>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</si>
  <si>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</si>
  <si>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</si>
  <si>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</si>
  <si>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</si>
  <si>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</si>
  <si>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</si>
  <si>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</si>
  <si>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</si>
  <si>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</si>
  <si>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</si>
  <si>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</si>
  <si>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</si>
  <si>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</si>
  <si>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</si>
  <si>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</si>
  <si>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</si>
  <si>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</si>
  <si>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</si>
  <si>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</si>
  <si>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</si>
  <si>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</si>
  <si>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</si>
  <si>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</si>
  <si>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</si>
  <si>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</si>
  <si>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</si>
  <si>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</si>
  <si>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</si>
  <si>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</si>
  <si>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</si>
  <si>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</si>
  <si>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</si>
  <si>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</si>
  <si>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</si>
  <si>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</si>
  <si>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</si>
  <si>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</si>
  <si>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</si>
  <si>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</si>
  <si>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</si>
  <si>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</si>
  <si>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</si>
  <si>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</si>
  <si>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</si>
  <si>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</si>
  <si>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</si>
  <si>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</si>
  <si>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</si>
  <si>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</si>
  <si>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</si>
  <si>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</si>
  <si>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</si>
  <si>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</si>
  <si>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</si>
  <si>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</si>
  <si>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</si>
  <si>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</si>
  <si>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</si>
  <si>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</si>
  <si>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</si>
  <si>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</si>
  <si>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</si>
  <si>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</si>
  <si>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</si>
  <si>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</si>
  <si>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</si>
  <si>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</si>
  <si>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</si>
  <si>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</si>
  <si>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</si>
  <si>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</si>
  <si>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</si>
  <si>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</si>
  <si>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</si>
  <si>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</si>
  <si>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</si>
  <si>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</si>
  <si>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</si>
  <si>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</si>
  <si>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</si>
  <si>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</si>
  <si>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</si>
  <si>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</si>
  <si>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</si>
  <si>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</si>
  <si>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</si>
  <si>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</si>
  <si>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</si>
  <si>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</si>
  <si>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</si>
  <si>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</si>
  <si>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</si>
  <si>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</si>
  <si>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</si>
  <si>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</si>
  <si>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</si>
  <si>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</si>
  <si>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</si>
  <si>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</si>
  <si>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</si>
  <si>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</si>
  <si>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</si>
  <si>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</si>
  <si>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</si>
  <si>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</si>
  <si>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</si>
  <si>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</si>
  <si>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</si>
  <si>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</si>
  <si>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</si>
  <si>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</si>
  <si>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</si>
  <si>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</si>
  <si>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</si>
  <si>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</si>
  <si>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</si>
  <si>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</si>
  <si>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</si>
  <si>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</si>
  <si>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</si>
  <si>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</si>
  <si>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</si>
  <si>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</si>
  <si>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</si>
  <si>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</si>
  <si>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</si>
  <si>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</si>
  <si>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</si>
  <si>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</si>
  <si>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</si>
  <si>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</si>
  <si>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</si>
  <si>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</si>
  <si>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</si>
  <si>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</si>
  <si>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</si>
  <si>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</si>
  <si>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</si>
  <si>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</si>
  <si>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</si>
  <si>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</si>
  <si>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</si>
  <si>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</si>
  <si>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</si>
  <si>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</si>
  <si>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</si>
  <si>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</si>
  <si>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</si>
  <si>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</si>
  <si>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</si>
  <si>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</si>
  <si>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</si>
  <si>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</si>
  <si>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</si>
  <si>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</si>
  <si>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</si>
  <si>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</si>
  <si>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</si>
  <si>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</si>
  <si>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</si>
  <si>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</si>
  <si>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</si>
  <si>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</si>
  <si>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</si>
  <si>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</si>
  <si>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</si>
  <si>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</si>
  <si>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</si>
  <si>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</si>
  <si>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</si>
  <si>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</si>
  <si>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</si>
  <si>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</si>
  <si>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</si>
  <si>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</si>
  <si>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</si>
  <si>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</si>
  <si>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</si>
  <si>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</si>
  <si>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</si>
  <si>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</si>
  <si>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</si>
  <si>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</si>
  <si>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</si>
  <si>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</si>
  <si>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</si>
  <si>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</si>
  <si>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</si>
  <si>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</si>
  <si>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</si>
  <si>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</si>
  <si>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</si>
  <si>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</si>
  <si>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</si>
  <si>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</si>
  <si>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</si>
  <si>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</si>
  <si>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</si>
  <si>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</si>
  <si>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</si>
  <si>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</si>
  <si>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</si>
  <si>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</si>
  <si>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</si>
  <si>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</si>
  <si>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</si>
  <si>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</si>
  <si>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</si>
  <si>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</si>
  <si>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</si>
  <si>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</si>
  <si>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</si>
  <si>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</si>
  <si>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</si>
  <si>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</si>
  <si>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</si>
  <si>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</si>
  <si>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</si>
  <si>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</si>
  <si>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</si>
  <si>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</si>
  <si>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</si>
  <si>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</si>
  <si>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</si>
  <si>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</si>
  <si>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</si>
  <si>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</si>
  <si>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</si>
  <si>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</si>
  <si>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</si>
  <si>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</si>
  <si>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</si>
  <si>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</si>
  <si>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</si>
  <si>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</si>
  <si>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</si>
  <si>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</si>
  <si>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</si>
  <si>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</si>
  <si>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</si>
  <si>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</si>
  <si>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</si>
  <si>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</si>
  <si>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</si>
  <si>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</si>
  <si>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</si>
  <si>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</si>
  <si>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</si>
  <si>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</si>
  <si>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</si>
  <si>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</si>
  <si>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</si>
  <si>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</si>
  <si>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</si>
  <si>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</si>
  <si>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</si>
  <si>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</si>
  <si>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</si>
  <si>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</si>
  <si>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</si>
  <si>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</si>
  <si>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</si>
  <si>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</si>
  <si>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</si>
  <si>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</si>
  <si>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</si>
  <si>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</si>
  <si>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</si>
  <si>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</si>
  <si>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</si>
  <si>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</si>
  <si>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</si>
  <si>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</si>
  <si>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</si>
  <si>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</si>
  <si>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</si>
  <si>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</si>
  <si>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</si>
  <si>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</si>
  <si>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</si>
  <si>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</si>
  <si>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</si>
  <si>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</si>
  <si>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</si>
  <si>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</si>
  <si>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</si>
  <si>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</si>
  <si>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</si>
  <si>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</si>
  <si>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</si>
  <si>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</si>
  <si>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</si>
  <si>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</si>
  <si>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</si>
  <si>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</si>
  <si>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</si>
  <si>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</si>
  <si>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</si>
  <si>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</si>
  <si>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</si>
  <si>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</si>
  <si>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</si>
  <si>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</si>
  <si>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</si>
  <si>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</si>
  <si>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</si>
  <si>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</si>
  <si>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</si>
  <si>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</si>
  <si>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</si>
  <si>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</si>
  <si>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</si>
  <si>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</si>
  <si>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</si>
  <si>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</si>
  <si>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</si>
  <si>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</si>
  <si>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</si>
  <si>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</si>
  <si>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</si>
  <si>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</si>
  <si>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</si>
  <si>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</si>
  <si>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</si>
  <si>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</si>
  <si>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</si>
  <si>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</si>
  <si>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</si>
  <si>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</si>
  <si>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</si>
  <si>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</si>
  <si>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</si>
  <si>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</si>
  <si>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</si>
  <si>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</si>
  <si>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</si>
  <si>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</si>
  <si>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</si>
  <si>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</si>
  <si>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</si>
  <si>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</si>
  <si>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</si>
  <si>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</si>
  <si>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</si>
  <si>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</si>
  <si>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</si>
  <si>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</si>
  <si>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</si>
  <si>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</si>
  <si>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</si>
  <si>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</si>
  <si>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</si>
  <si>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</si>
  <si>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</si>
  <si>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</si>
  <si>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</si>
  <si>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</si>
  <si>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</si>
  <si>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</si>
  <si>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</si>
  <si>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</si>
  <si>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</si>
  <si>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</si>
  <si>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</si>
  <si>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</si>
  <si>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</si>
  <si>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</si>
  <si>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</si>
  <si>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</si>
  <si>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</si>
  <si>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</si>
  <si>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</si>
  <si>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</si>
  <si>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</si>
  <si>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</si>
  <si>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</si>
  <si>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</si>
  <si>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</si>
  <si>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</si>
  <si>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</si>
  <si>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</si>
  <si>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</si>
  <si>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</si>
  <si>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</si>
  <si>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</si>
  <si>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</si>
  <si>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</si>
  <si>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</si>
  <si>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</si>
  <si>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</si>
  <si>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</si>
  <si>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</si>
  <si>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</si>
  <si>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</si>
  <si>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</si>
  <si>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</si>
  <si>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</si>
  <si>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</si>
  <si>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</si>
  <si>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</si>
  <si>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</si>
  <si>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</si>
  <si>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</si>
  <si>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</si>
  <si>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</si>
  <si>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</si>
  <si>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</si>
  <si>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</si>
  <si>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</si>
  <si>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</si>
  <si>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</si>
  <si>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</si>
  <si>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</si>
  <si>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</si>
  <si>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</si>
  <si>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</si>
  <si>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</si>
  <si>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</si>
  <si>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</si>
  <si>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</si>
  <si>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</si>
  <si>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</si>
  <si>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</si>
  <si>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</si>
  <si>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</si>
  <si>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</si>
  <si>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</si>
  <si>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</si>
  <si>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</si>
  <si>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</si>
  <si>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</si>
  <si>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</si>
  <si>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</si>
  <si>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</si>
  <si>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</si>
  <si>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</si>
  <si>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</si>
  <si>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</si>
  <si>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</si>
  <si>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</si>
  <si>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</si>
  <si>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</si>
  <si>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</si>
  <si>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</si>
  <si>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</si>
  <si>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</si>
  <si>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</si>
  <si>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</si>
  <si>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</si>
  <si>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</si>
  <si>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</si>
  <si>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</si>
  <si>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</si>
  <si>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</si>
  <si>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</si>
  <si>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</si>
  <si>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</si>
  <si>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</si>
  <si>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</si>
  <si>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</si>
  <si>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</si>
  <si>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</si>
  <si>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</si>
  <si>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</si>
  <si>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</si>
  <si>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</si>
  <si>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</si>
  <si>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</si>
  <si>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</si>
  <si>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</si>
  <si>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</si>
  <si>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</si>
  <si>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</si>
  <si>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</si>
  <si>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</si>
  <si>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</si>
  <si>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</si>
  <si>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</si>
  <si>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</si>
  <si>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</si>
  <si>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</si>
  <si>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</si>
  <si>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</si>
  <si>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</si>
  <si>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</si>
  <si>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</si>
  <si>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</si>
  <si>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</si>
  <si>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</si>
  <si>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</si>
  <si>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</si>
  <si>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</si>
  <si>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</si>
  <si>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</si>
  <si>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</si>
  <si>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</si>
  <si>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</si>
  <si>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</si>
  <si>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</si>
  <si>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</si>
  <si>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</si>
  <si>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</si>
  <si>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</si>
  <si>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</si>
  <si>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</si>
  <si>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</si>
  <si>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</si>
  <si>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</si>
  <si>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</si>
  <si>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</si>
  <si>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</si>
  <si>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</si>
  <si>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</si>
  <si>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</si>
  <si>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</si>
  <si>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</si>
  <si>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</si>
  <si>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</si>
  <si>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</si>
  <si>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</si>
  <si>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</si>
  <si>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</si>
  <si>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</si>
  <si>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</si>
  <si>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</si>
  <si>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</si>
  <si>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</si>
  <si>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</si>
  <si>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</si>
  <si>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</si>
  <si>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</si>
  <si>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</si>
  <si>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</si>
  <si>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</si>
  <si>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</si>
  <si>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</si>
  <si>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</si>
  <si>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</si>
  <si>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</si>
  <si>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</si>
  <si>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</si>
  <si>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</si>
  <si>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</si>
  <si>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</si>
  <si>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</si>
  <si>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</si>
  <si>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</si>
  <si>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</si>
  <si>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</si>
  <si>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</si>
  <si>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</si>
  <si>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</si>
  <si>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</si>
  <si>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</si>
  <si>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</si>
  <si>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</si>
  <si>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</si>
  <si>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</si>
  <si>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</si>
  <si>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</si>
  <si>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</si>
  <si>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</si>
  <si>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</si>
  <si>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</si>
  <si>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</si>
  <si>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</si>
  <si>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</si>
  <si>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</si>
  <si>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</si>
  <si>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</si>
  <si>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</si>
  <si>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</si>
  <si>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</si>
  <si>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</si>
  <si>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</si>
  <si>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</si>
  <si>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</si>
  <si>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</si>
  <si>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</si>
  <si>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</si>
  <si>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</si>
  <si>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</si>
  <si>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</si>
  <si>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</si>
  <si>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</si>
  <si>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</si>
  <si>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</si>
  <si>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</si>
  <si>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</si>
  <si>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</si>
  <si>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</si>
  <si>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</si>
  <si>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</si>
  <si>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</si>
  <si>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</si>
  <si>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</si>
  <si>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</si>
  <si>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</si>
  <si>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</si>
  <si>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</si>
  <si>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</si>
  <si>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</si>
  <si>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</si>
  <si>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</si>
  <si>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</si>
  <si>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</si>
  <si>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</si>
  <si>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</si>
  <si>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</si>
  <si>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</si>
  <si>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</si>
  <si>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</si>
  <si>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</si>
  <si>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</si>
  <si>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</si>
  <si>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</si>
  <si>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</si>
  <si>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</si>
  <si>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</si>
  <si>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</si>
  <si>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</si>
  <si>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</si>
  <si>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</si>
  <si>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</si>
  <si>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</si>
  <si>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</si>
  <si>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</si>
  <si>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</si>
  <si>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</si>
  <si>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</si>
  <si>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</si>
  <si>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</si>
  <si>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</si>
  <si>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</si>
  <si>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</si>
  <si>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</si>
  <si>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</si>
  <si>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</si>
  <si>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</si>
  <si>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</si>
  <si>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</si>
  <si>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</si>
  <si>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</si>
  <si>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</si>
  <si>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</si>
  <si>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</si>
  <si>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</si>
  <si>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</si>
  <si>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</si>
  <si>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</si>
  <si>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</si>
  <si>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</si>
  <si>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</si>
  <si>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</si>
  <si>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</si>
  <si>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</si>
  <si>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</si>
  <si>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</si>
  <si>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</si>
  <si>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</si>
  <si>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</si>
  <si>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</si>
  <si>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</si>
  <si>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</si>
  <si>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</si>
  <si>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</si>
  <si>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</si>
  <si>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</si>
  <si>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</si>
  <si>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</si>
  <si>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</si>
  <si>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</si>
  <si>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</si>
  <si>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</si>
  <si>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</si>
  <si>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</si>
  <si>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</si>
  <si>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</si>
  <si>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</si>
  <si>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</si>
  <si>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</si>
  <si>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</si>
  <si>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</si>
  <si>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</si>
  <si>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</si>
  <si>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</si>
  <si>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</si>
  <si>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</si>
  <si>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</si>
  <si>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</si>
  <si>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</si>
  <si>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</si>
  <si>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</si>
  <si>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</si>
  <si>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</si>
  <si>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</si>
  <si>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</si>
  <si>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</si>
  <si>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</si>
  <si>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</si>
  <si>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</si>
  <si>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</si>
  <si>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</si>
  <si>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</si>
  <si>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</si>
  <si>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</si>
  <si>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</si>
  <si>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</si>
  <si>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</si>
  <si>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</si>
  <si>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</si>
  <si>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</si>
  <si>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</si>
  <si>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</si>
  <si>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</si>
  <si>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</si>
  <si>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</si>
  <si>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</si>
  <si>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</si>
  <si>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</si>
  <si>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</si>
  <si>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</si>
  <si>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</si>
  <si>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</si>
  <si>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</si>
  <si>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</si>
  <si>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</si>
  <si>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</si>
  <si>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</si>
  <si>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</si>
  <si>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</si>
  <si>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</si>
  <si>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</si>
  <si>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</si>
  <si>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</si>
  <si>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</si>
  <si>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</si>
  <si>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</si>
  <si>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</si>
  <si>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</si>
  <si>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</si>
  <si>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</si>
  <si>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</si>
  <si>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</si>
  <si>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</si>
  <si>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</si>
  <si>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</si>
  <si>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</si>
  <si>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</si>
  <si>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</si>
  <si>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</si>
  <si>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</si>
  <si>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</si>
  <si>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</si>
  <si>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</si>
  <si>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</si>
  <si>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</si>
  <si>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</si>
  <si>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</si>
  <si>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</si>
  <si>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</si>
  <si>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</si>
  <si>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</si>
  <si>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</si>
  <si>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</si>
  <si>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</si>
  <si>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</si>
  <si>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</si>
  <si>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</si>
  <si>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</si>
  <si>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</si>
  <si>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</si>
  <si>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</si>
  <si>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</si>
  <si>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</si>
  <si>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</si>
  <si>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</si>
  <si>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</si>
  <si>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</si>
  <si>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</si>
  <si>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</si>
  <si>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</si>
  <si>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</si>
  <si>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</si>
  <si>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</si>
  <si>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</si>
  <si>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</si>
  <si>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</si>
  <si>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</si>
  <si>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</si>
  <si>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</si>
  <si>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</si>
  <si>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</si>
  <si>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</si>
  <si>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</si>
  <si>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</si>
  <si>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</si>
  <si>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</si>
  <si>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</si>
  <si>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</si>
  <si>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</si>
  <si>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</si>
  <si>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</si>
  <si>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</si>
  <si>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</si>
  <si>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</si>
  <si>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</si>
  <si>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</si>
  <si>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</si>
  <si>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</si>
  <si>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</si>
  <si>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</si>
  <si>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</si>
  <si>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</si>
  <si>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</si>
  <si>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</si>
  <si>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</si>
  <si>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</si>
  <si>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</si>
  <si>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</si>
  <si>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</si>
  <si>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</si>
  <si>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</si>
  <si>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</si>
  <si>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</si>
  <si>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</si>
  <si>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</si>
  <si>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</si>
  <si>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</si>
  <si>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</si>
  <si>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</si>
  <si>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</si>
  <si>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</si>
  <si>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</si>
  <si>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</si>
  <si>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</si>
  <si>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</si>
  <si>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</si>
  <si>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</si>
  <si>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</si>
  <si>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</si>
  <si>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</si>
  <si>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</si>
  <si>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</si>
  <si>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</si>
  <si>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</si>
  <si>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</si>
  <si>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</si>
  <si>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</si>
  <si>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</si>
  <si>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</si>
  <si>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</si>
  <si>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</si>
  <si>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</si>
  <si>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</si>
  <si>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</si>
  <si>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</si>
  <si>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</si>
  <si>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</si>
  <si>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</si>
  <si>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</si>
  <si>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</si>
  <si>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</si>
  <si>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</si>
  <si>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</si>
  <si>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</si>
  <si>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</si>
  <si>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</si>
  <si>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</si>
  <si>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</si>
  <si>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</si>
  <si>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</si>
  <si>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</si>
  <si>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</si>
  <si>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</si>
  <si>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</si>
  <si>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</si>
  <si>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</si>
  <si>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</si>
  <si>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</si>
  <si>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</si>
  <si>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</si>
  <si>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</si>
  <si>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</si>
  <si>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</si>
  <si>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</si>
  <si>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</si>
  <si>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</si>
  <si>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</si>
  <si>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</si>
  <si>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</si>
  <si>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</si>
  <si>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</si>
  <si>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</si>
  <si>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</si>
  <si>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</si>
  <si>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</si>
  <si>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</si>
  <si>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</si>
  <si>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</si>
  <si>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</si>
  <si>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</si>
  <si>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</si>
  <si>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</si>
  <si>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</si>
  <si>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</si>
  <si>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</si>
  <si>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</si>
  <si>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</si>
  <si>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</si>
  <si>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</si>
  <si>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</si>
  <si>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</si>
  <si>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</si>
  <si>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</si>
  <si>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</si>
  <si>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</si>
  <si>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</si>
  <si>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</si>
  <si>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</si>
  <si>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</si>
  <si>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</si>
  <si>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</si>
  <si>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</si>
  <si>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</si>
  <si>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</si>
  <si>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</si>
  <si>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</si>
  <si>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</si>
  <si>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</si>
  <si>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</si>
  <si>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</si>
  <si>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</si>
  <si>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</si>
  <si>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</si>
  <si>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</si>
  <si>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</si>
  <si>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</si>
  <si>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</si>
  <si>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</si>
  <si>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</si>
  <si>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</si>
  <si>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</si>
  <si>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</si>
  <si>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</si>
  <si>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</si>
  <si>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</si>
  <si>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</si>
  <si>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</si>
  <si>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</si>
  <si>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</si>
  <si>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</si>
  <si>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</si>
  <si>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</si>
  <si>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</si>
  <si>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</si>
  <si>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</si>
  <si>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</si>
  <si>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</si>
  <si>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</si>
  <si>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</si>
  <si>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</si>
  <si>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</si>
  <si>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</si>
  <si>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</si>
  <si>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</si>
  <si>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</si>
  <si>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</si>
  <si>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</si>
  <si>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</si>
  <si>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</si>
  <si>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</si>
  <si>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</si>
  <si>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</si>
  <si>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</si>
  <si>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</si>
  <si>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</si>
  <si>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</si>
  <si>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</si>
  <si>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</si>
  <si>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</si>
  <si>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</si>
  <si>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</si>
  <si>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</si>
  <si>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</si>
  <si>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</si>
  <si>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</si>
  <si>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</si>
  <si>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</si>
  <si>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</si>
  <si>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</si>
  <si>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</si>
  <si>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</si>
  <si>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</si>
  <si>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</si>
  <si>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</si>
  <si>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</si>
  <si>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</si>
  <si>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</si>
  <si>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</si>
  <si>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</si>
  <si>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</si>
  <si>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</si>
  <si>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</si>
  <si>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</si>
  <si>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</si>
  <si>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</si>
  <si>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</si>
  <si>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</si>
  <si>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</si>
  <si>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</si>
  <si>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</si>
  <si>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</si>
  <si>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</si>
  <si>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</si>
  <si>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</si>
  <si>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</si>
  <si>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</si>
  <si>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</si>
  <si>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</si>
  <si>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</si>
  <si>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</si>
  <si>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</si>
  <si>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</si>
  <si>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</si>
  <si>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</si>
  <si>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</si>
  <si>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</si>
  <si>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</si>
  <si>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</si>
  <si>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</si>
  <si>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</si>
  <si>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</si>
  <si>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</si>
  <si>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</si>
  <si>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</si>
  <si>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</si>
  <si>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</si>
  <si>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</si>
  <si>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</si>
  <si>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</si>
  <si>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</si>
  <si>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</si>
  <si>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</si>
  <si>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</si>
  <si>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</si>
  <si>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</si>
  <si>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</si>
  <si>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</si>
  <si>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</si>
  <si>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</si>
  <si>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</si>
  <si>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</si>
  <si>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</si>
  <si>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</si>
  <si>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</si>
  <si>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</si>
  <si>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</si>
  <si>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</si>
  <si>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</si>
  <si>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</si>
  <si>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</si>
  <si>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</si>
  <si>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</si>
  <si>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</si>
  <si>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</si>
  <si>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</si>
  <si>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</si>
  <si>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</si>
  <si>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</si>
  <si>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</si>
  <si>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</si>
  <si>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</si>
  <si>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</si>
  <si>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</si>
  <si>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</si>
  <si>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</si>
  <si>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</si>
  <si>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</si>
  <si>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</si>
  <si>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</si>
  <si>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</si>
  <si>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</si>
  <si>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</si>
  <si>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</si>
  <si>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</si>
  <si>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</si>
  <si>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</si>
  <si>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</si>
  <si>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</si>
  <si>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</si>
  <si>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</si>
  <si>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</si>
  <si>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</si>
  <si>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</si>
  <si>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</si>
  <si>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</si>
  <si>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</si>
  <si>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</si>
  <si>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</si>
  <si>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</si>
  <si>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</si>
  <si>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</si>
  <si>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</si>
  <si>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</si>
  <si>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</si>
  <si>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</si>
  <si>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</si>
  <si>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</si>
  <si>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</si>
  <si>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</si>
  <si>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</si>
  <si>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</si>
  <si>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</si>
  <si>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</si>
  <si>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</si>
  <si>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</si>
  <si>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</si>
  <si>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</si>
  <si>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</si>
  <si>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</si>
  <si>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</si>
  <si>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</si>
  <si>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</si>
  <si>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</si>
  <si>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</si>
  <si>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</si>
  <si>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</si>
  <si>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</si>
  <si>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</si>
  <si>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</si>
  <si>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</si>
  <si>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</si>
  <si>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</si>
  <si>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</si>
  <si>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</si>
  <si>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</si>
  <si>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</si>
  <si>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</si>
  <si>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</si>
  <si>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</si>
  <si>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</si>
  <si>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</si>
  <si>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</si>
  <si>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</si>
  <si>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</si>
  <si>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</si>
  <si>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</si>
  <si>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</si>
  <si>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</si>
  <si>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</si>
  <si>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</si>
  <si>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</si>
  <si>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</si>
  <si>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</si>
  <si>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</si>
  <si>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</si>
  <si>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</si>
  <si>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</si>
  <si>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</si>
  <si>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</si>
  <si>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</si>
  <si>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</si>
  <si>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</si>
  <si>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</si>
  <si>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</si>
  <si>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</si>
  <si>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</si>
  <si>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</si>
  <si>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</si>
  <si>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</si>
  <si>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</si>
  <si>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</si>
  <si>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</si>
  <si>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</si>
  <si>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</si>
  <si>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</si>
  <si>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</si>
  <si>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</si>
  <si>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</si>
  <si>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</si>
  <si>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</si>
  <si>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</si>
  <si>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</si>
  <si>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</si>
  <si>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</si>
  <si>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</si>
  <si>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</si>
  <si>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</si>
  <si>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</si>
  <si>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</si>
  <si>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</si>
  <si>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</si>
  <si>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</si>
  <si>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</si>
  <si>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</si>
  <si>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</si>
  <si>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</si>
  <si>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</si>
  <si>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</si>
  <si>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</si>
  <si>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</si>
  <si>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</si>
  <si>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</si>
  <si>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</si>
  <si>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</si>
  <si>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</si>
  <si>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</si>
  <si>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</si>
  <si>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</si>
  <si>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</si>
  <si>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</si>
  <si>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</si>
  <si>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</si>
  <si>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</si>
  <si>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</si>
  <si>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</si>
  <si>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</si>
  <si>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</si>
  <si>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</si>
  <si>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</si>
  <si>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</si>
  <si>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</si>
  <si>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</si>
  <si>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</si>
  <si>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</si>
  <si>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</si>
  <si>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</si>
  <si>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</si>
  <si>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</si>
  <si>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</si>
  <si>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</si>
  <si>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</si>
  <si>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</si>
  <si>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</si>
  <si>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</si>
  <si>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</si>
  <si>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</si>
  <si>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</si>
  <si>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</si>
  <si>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</si>
  <si>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</si>
  <si>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</si>
  <si>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</si>
  <si>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</si>
  <si>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</si>
  <si>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</si>
  <si>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</si>
  <si>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</si>
  <si>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</si>
  <si>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</si>
  <si>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</si>
  <si>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</si>
  <si>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</si>
  <si>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</si>
  <si>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</si>
  <si>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</si>
  <si>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</si>
  <si>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</si>
  <si>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</si>
  <si>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</si>
  <si>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</si>
  <si>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</si>
  <si>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</si>
  <si>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</si>
  <si>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</si>
  <si>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</si>
  <si>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</si>
  <si>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</si>
  <si>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</si>
  <si>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</si>
  <si>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</si>
  <si>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</si>
  <si>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</si>
  <si>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</si>
  <si>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</si>
  <si>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</si>
  <si>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</si>
  <si>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</si>
  <si>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</si>
  <si>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</si>
  <si>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</si>
  <si>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</si>
  <si>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</si>
  <si>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</si>
  <si>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</si>
  <si>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</si>
  <si>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</si>
  <si>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</si>
  <si>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</si>
  <si>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</si>
  <si>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</si>
  <si>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</si>
  <si>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</si>
  <si>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</si>
  <si>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</si>
  <si>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</si>
  <si>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</si>
  <si>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</si>
  <si>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</si>
  <si>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</si>
  <si>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</si>
  <si>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</si>
  <si>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</si>
  <si>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</si>
  <si>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</si>
  <si>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</si>
  <si>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</si>
  <si>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</si>
  <si>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</si>
  <si>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</si>
  <si>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</si>
  <si>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</si>
  <si>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</si>
  <si>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</si>
  <si>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</si>
  <si>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</si>
  <si>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</si>
  <si>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</si>
  <si>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</si>
  <si>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</si>
  <si>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</si>
  <si>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</si>
  <si>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</si>
  <si>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</si>
  <si>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</si>
  <si>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</si>
  <si>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</si>
  <si>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</si>
  <si>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</si>
  <si>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</si>
  <si>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</si>
  <si>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</si>
  <si>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</si>
  <si>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</si>
  <si>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</si>
  <si>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</si>
  <si>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</si>
  <si>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</si>
  <si>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</si>
  <si>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</si>
  <si>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</si>
  <si>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</si>
  <si>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</si>
  <si>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</si>
  <si>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</si>
  <si>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</si>
  <si>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</si>
  <si>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</si>
  <si>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</si>
  <si>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</si>
  <si>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</si>
  <si>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</si>
  <si>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</si>
  <si>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</si>
  <si>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</si>
  <si>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</si>
  <si>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</si>
  <si>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</si>
  <si>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</si>
  <si>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</si>
  <si>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</si>
  <si>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</si>
  <si>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</si>
  <si>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</si>
  <si>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</si>
  <si>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</si>
  <si>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</si>
  <si>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</si>
  <si>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</si>
  <si>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</si>
  <si>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</si>
  <si>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</si>
  <si>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</si>
  <si>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</si>
  <si>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</si>
  <si>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</si>
  <si>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</si>
  <si>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</si>
  <si>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</si>
  <si>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</si>
  <si>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</si>
  <si>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</si>
  <si>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</si>
  <si>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</si>
  <si>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</si>
  <si>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</si>
  <si>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</si>
  <si>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</si>
  <si>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</si>
  <si>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</si>
  <si>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</si>
  <si>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</si>
  <si>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</si>
  <si>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</si>
  <si>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</si>
  <si>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</si>
  <si>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</si>
  <si>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</si>
  <si>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</si>
  <si>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</si>
  <si>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</si>
  <si>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</si>
  <si>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</si>
  <si>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</si>
  <si>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</si>
  <si>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</si>
  <si>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</si>
  <si>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</si>
  <si>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</si>
  <si>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</si>
  <si>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</si>
  <si>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</si>
  <si>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</si>
  <si>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</si>
  <si>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</si>
  <si>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</si>
  <si>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</si>
  <si>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</si>
  <si>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</si>
  <si>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</si>
  <si>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</si>
  <si>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</si>
  <si>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</si>
  <si>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</si>
  <si>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</si>
  <si>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</si>
  <si>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</si>
  <si>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</si>
  <si>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</si>
  <si>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</si>
  <si>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</si>
  <si>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</si>
  <si>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</si>
  <si>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</si>
  <si>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</si>
  <si>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</si>
  <si>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</si>
  <si>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</si>
  <si>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</si>
  <si>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</si>
  <si>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</si>
  <si>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</si>
  <si>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</si>
  <si>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</si>
  <si>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</si>
  <si>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</si>
  <si>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</si>
  <si>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</si>
  <si>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</si>
  <si>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</si>
  <si>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</si>
  <si>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</si>
  <si>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</si>
  <si>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</si>
  <si>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</si>
  <si>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</si>
  <si>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</si>
  <si>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</si>
  <si>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</si>
  <si>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</si>
  <si>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</si>
  <si>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</si>
  <si>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</si>
  <si>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</si>
  <si>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</si>
  <si>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</si>
  <si>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</si>
  <si>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</si>
  <si>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</si>
  <si>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</si>
  <si>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</si>
  <si>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</si>
  <si>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</si>
  <si>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</si>
  <si>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</si>
  <si>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</si>
  <si>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</si>
  <si>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</si>
  <si>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</si>
  <si>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</si>
  <si>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</si>
  <si>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</si>
  <si>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</si>
  <si>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</si>
  <si>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</si>
  <si>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</si>
  <si>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</si>
  <si>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</si>
  <si>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</si>
  <si>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</si>
  <si>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</si>
  <si>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</si>
  <si>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</si>
  <si>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</si>
  <si>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</si>
  <si>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</si>
  <si>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</si>
  <si>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</si>
  <si>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</si>
  <si>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</si>
  <si>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</si>
  <si>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</si>
  <si>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</si>
  <si>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</si>
  <si>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</si>
  <si>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</si>
  <si>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</si>
  <si>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</si>
  <si>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</si>
  <si>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</si>
  <si>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</si>
  <si>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</si>
  <si>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</si>
  <si>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</si>
  <si>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</si>
  <si>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</si>
  <si>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</si>
  <si>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</si>
  <si>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</si>
  <si>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</si>
  <si>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</si>
  <si>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</si>
  <si>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</si>
  <si>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</si>
  <si>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</si>
  <si>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</si>
  <si>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</si>
  <si>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</si>
  <si>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</si>
  <si>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</si>
  <si>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</si>
  <si>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</si>
  <si>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</si>
  <si>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</si>
  <si>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</si>
  <si>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</si>
  <si>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</si>
  <si>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</si>
  <si>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</si>
  <si>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</si>
  <si>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</si>
  <si>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</si>
  <si>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</si>
  <si>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</si>
  <si>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</si>
  <si>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</si>
  <si>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</si>
  <si>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</si>
  <si>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</si>
  <si>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</si>
  <si>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</si>
  <si>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</si>
  <si>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</si>
  <si>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</si>
  <si>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</si>
  <si>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</si>
  <si>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</si>
  <si>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</si>
  <si>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</si>
  <si>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</si>
  <si>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</si>
  <si>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</si>
  <si>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</si>
  <si>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</si>
  <si>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</si>
  <si>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</si>
  <si>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</si>
  <si>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</si>
  <si>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</si>
  <si>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</si>
  <si>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</si>
  <si>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</si>
  <si>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</si>
  <si>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</si>
  <si>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</si>
  <si>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</si>
  <si>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</si>
  <si>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</si>
  <si>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</si>
  <si>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</si>
  <si>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</si>
  <si>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</si>
  <si>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</si>
  <si>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</si>
  <si>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</si>
  <si>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</si>
  <si>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</si>
  <si>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</si>
  <si>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</si>
  <si>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</si>
  <si>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</si>
  <si>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</si>
  <si>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</si>
  <si>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</si>
  <si>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</si>
  <si>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</si>
  <si>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</si>
  <si>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</si>
  <si>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</si>
  <si>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</si>
  <si>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</si>
  <si>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</si>
  <si>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</si>
  <si>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</si>
  <si>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</si>
  <si>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</si>
  <si>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</si>
  <si>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</si>
  <si>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</si>
  <si>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</si>
  <si>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</si>
  <si>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</si>
  <si>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</si>
  <si>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</si>
  <si>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</si>
  <si>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</si>
  <si>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</si>
  <si>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</si>
  <si>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</si>
  <si>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</si>
  <si>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</si>
  <si>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</si>
  <si>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</si>
  <si>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</si>
  <si>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</si>
  <si>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</si>
  <si>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</si>
  <si>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</si>
  <si>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</si>
  <si>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</si>
  <si>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</si>
  <si>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</si>
  <si>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</si>
  <si>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</si>
  <si>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</si>
  <si>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</si>
  <si>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</si>
  <si>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</si>
  <si>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</si>
  <si>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</si>
  <si>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</si>
  <si>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</si>
  <si>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</si>
  <si>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</si>
  <si>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</si>
  <si>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</si>
  <si>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</si>
  <si>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</si>
  <si>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</si>
  <si>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</si>
  <si>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</si>
  <si>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</si>
  <si>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</si>
  <si>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</si>
  <si>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</si>
  <si>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</si>
  <si>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</si>
  <si>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</si>
  <si>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</si>
  <si>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</si>
  <si>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</si>
  <si>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</si>
  <si>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</si>
  <si>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</si>
  <si>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</si>
  <si>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</si>
  <si>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</si>
  <si>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</si>
  <si>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</si>
  <si>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</si>
  <si>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</si>
  <si>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</si>
  <si>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</si>
  <si>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</si>
  <si>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</si>
  <si>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</si>
  <si>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</si>
  <si>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</si>
  <si>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</si>
  <si>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</si>
  <si>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</si>
  <si>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</si>
  <si>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</si>
  <si>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</si>
  <si>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</si>
  <si>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</si>
  <si>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</si>
  <si>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</si>
  <si>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</si>
  <si>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</si>
  <si>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</si>
  <si>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</si>
  <si>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</si>
  <si>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</si>
  <si>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</si>
  <si>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</si>
  <si>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</si>
  <si>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</si>
  <si>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</si>
  <si>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</si>
  <si>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</si>
  <si>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</si>
  <si>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</si>
  <si>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</si>
  <si>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</si>
  <si>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</si>
  <si>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</si>
  <si>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</si>
  <si>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</si>
  <si>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</si>
  <si>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</si>
  <si>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</si>
  <si>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</si>
  <si>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</si>
  <si>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</si>
  <si>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</si>
  <si>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</si>
  <si>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</si>
  <si>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</si>
  <si>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</si>
  <si>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</si>
  <si>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</si>
  <si>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</si>
  <si>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</si>
  <si>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</si>
  <si>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</si>
  <si>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</si>
  <si>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</si>
  <si>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</si>
  <si>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</si>
  <si>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</si>
  <si>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</si>
  <si>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</si>
  <si>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</si>
  <si>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</si>
  <si>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</si>
  <si>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</si>
  <si>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</si>
  <si>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</si>
  <si>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</si>
  <si>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</si>
  <si>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</si>
  <si>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</si>
  <si>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</si>
  <si>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</si>
  <si>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</si>
  <si>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</si>
  <si>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</si>
  <si>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</si>
  <si>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</si>
  <si>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</si>
  <si>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</si>
  <si>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</si>
  <si>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</si>
  <si>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</si>
  <si>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</si>
  <si>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</si>
  <si>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</si>
  <si>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</si>
  <si>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</si>
  <si>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</si>
  <si>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</si>
  <si>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</si>
  <si>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</si>
  <si>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</si>
  <si>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</si>
  <si>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</si>
  <si>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</si>
  <si>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</si>
  <si>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</si>
  <si>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</si>
  <si>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</si>
  <si>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</si>
  <si>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</si>
  <si>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</si>
  <si>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</si>
  <si>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</si>
  <si>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</si>
  <si>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</si>
  <si>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</si>
  <si>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</si>
  <si>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</si>
  <si>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</si>
  <si>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</si>
  <si>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</si>
  <si>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</si>
  <si>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</si>
  <si>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</si>
  <si>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</si>
  <si>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</si>
  <si>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</si>
  <si>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</si>
  <si>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</si>
  <si>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</si>
  <si>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</si>
  <si>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</si>
  <si>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</si>
  <si>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</si>
  <si>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</si>
  <si>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</si>
  <si>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</si>
  <si>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</si>
  <si>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</si>
  <si>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</si>
  <si>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</si>
  <si>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</si>
  <si>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</si>
  <si>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</si>
  <si>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</si>
  <si>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</si>
  <si>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</si>
  <si>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</si>
  <si>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</si>
  <si>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</si>
  <si>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</si>
  <si>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</si>
  <si>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</si>
  <si>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</si>
  <si>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</si>
  <si>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</si>
  <si>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</si>
  <si>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</si>
  <si>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</si>
  <si>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</si>
  <si>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</si>
  <si>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</si>
  <si>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</si>
  <si>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</si>
  <si>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</si>
  <si>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</si>
  <si>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</si>
  <si>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</si>
  <si>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</si>
  <si>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</si>
  <si>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</si>
  <si>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</si>
  <si>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</si>
  <si>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</si>
  <si>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</si>
  <si>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</si>
  <si>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</si>
  <si>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</si>
  <si>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</si>
  <si>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</si>
  <si>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</si>
  <si>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</si>
  <si>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</si>
  <si>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</si>
  <si>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</si>
  <si>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</si>
  <si>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</si>
  <si>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</si>
  <si>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</si>
  <si>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</si>
  <si>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</si>
  <si>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</si>
  <si>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</si>
  <si>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</si>
  <si>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</si>
  <si>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</si>
  <si>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</si>
  <si>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</si>
  <si>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</si>
  <si>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</si>
  <si>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</si>
  <si>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</si>
  <si>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</si>
  <si>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</si>
  <si>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</si>
  <si>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</si>
  <si>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</si>
  <si>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</si>
  <si>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</si>
  <si>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</si>
  <si>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</si>
  <si>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</si>
  <si>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</si>
  <si>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</si>
  <si>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</si>
  <si>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</si>
  <si>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</si>
  <si>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</si>
  <si>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</si>
  <si>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</si>
  <si>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</si>
  <si>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</si>
  <si>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</si>
  <si>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</si>
  <si>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</si>
  <si>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</si>
  <si>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</si>
  <si>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</si>
  <si>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</si>
  <si>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</si>
  <si>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</si>
  <si>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</si>
  <si>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</si>
  <si>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</si>
  <si>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</si>
  <si>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</si>
  <si>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</si>
  <si>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</si>
  <si>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</si>
  <si>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</si>
  <si>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</si>
  <si>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</si>
  <si>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</si>
  <si>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</si>
  <si>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</si>
  <si>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</si>
  <si>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</si>
  <si>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</si>
  <si>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</si>
  <si>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</si>
  <si>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</si>
  <si>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</si>
  <si>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</si>
  <si>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</si>
  <si>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</si>
  <si>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</si>
  <si>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</si>
  <si>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</si>
  <si>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</si>
  <si>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</si>
  <si>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</si>
  <si>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</si>
  <si>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</si>
  <si>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</si>
  <si>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</si>
  <si>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</si>
  <si>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</si>
  <si>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</si>
  <si>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</si>
  <si>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</si>
  <si>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</si>
  <si>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</si>
  <si>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</si>
  <si>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</si>
  <si>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</si>
  <si>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</si>
  <si>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</si>
  <si>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</si>
  <si>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</si>
  <si>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</si>
  <si>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</si>
  <si>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</si>
  <si>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</si>
  <si>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</si>
  <si>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</si>
  <si>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</si>
  <si>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</si>
  <si>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</si>
  <si>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</si>
  <si>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</si>
  <si>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</si>
  <si>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</si>
  <si>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</si>
  <si>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</si>
  <si>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</si>
  <si>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</si>
  <si>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</si>
  <si>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</si>
  <si>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</si>
  <si>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</si>
  <si>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</si>
  <si>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</si>
  <si>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</si>
  <si>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</si>
  <si>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</si>
  <si>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</si>
  <si>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</si>
  <si>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</si>
  <si>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</si>
  <si>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</si>
  <si>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</si>
  <si>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</si>
  <si>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</si>
  <si>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</si>
  <si>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</si>
  <si>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</si>
  <si>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</si>
  <si>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</si>
  <si>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</si>
  <si>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</si>
  <si>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</si>
  <si>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</si>
  <si>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</si>
  <si>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</si>
  <si>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</si>
  <si>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</si>
  <si>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</si>
  <si>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</si>
  <si>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</si>
  <si>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</si>
  <si>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</si>
  <si>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</si>
  <si>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</si>
  <si>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</si>
  <si>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</si>
  <si>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</si>
  <si>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</si>
  <si>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</si>
  <si>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</si>
  <si>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</si>
  <si>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</si>
  <si>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</si>
  <si>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</si>
  <si>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</si>
  <si>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</si>
  <si>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</si>
  <si>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</si>
  <si>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</si>
  <si>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</si>
  <si>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</si>
  <si>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</si>
  <si>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</si>
  <si>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</si>
  <si>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</si>
  <si>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</si>
  <si>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</si>
  <si>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</si>
  <si>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</si>
  <si>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</si>
  <si>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</si>
  <si>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</si>
  <si>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</si>
  <si>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</si>
  <si>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</si>
  <si>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</si>
  <si>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</si>
  <si>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</si>
  <si>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</si>
  <si>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</si>
  <si>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</si>
  <si>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</si>
  <si>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</si>
  <si>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</si>
  <si>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</si>
  <si>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</si>
  <si>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</si>
  <si>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</si>
  <si>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</si>
  <si>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</si>
  <si>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</si>
  <si>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</si>
  <si>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</si>
  <si>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</si>
  <si>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</si>
  <si>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</si>
  <si>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</si>
  <si>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</si>
  <si>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</si>
  <si>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</si>
  <si>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</si>
  <si>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</si>
  <si>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</si>
  <si>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</si>
  <si>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</si>
  <si>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</si>
  <si>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</si>
  <si>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</si>
  <si>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</si>
  <si>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</si>
  <si>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</si>
  <si>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</si>
  <si>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</si>
  <si>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</si>
  <si>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</si>
  <si>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</si>
  <si>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</si>
  <si>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</si>
  <si>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</si>
  <si>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</si>
  <si>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</si>
  <si>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</si>
  <si>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</si>
  <si>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</si>
  <si>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</si>
  <si>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</si>
  <si>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</si>
  <si>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</si>
  <si>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</si>
  <si>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</si>
  <si>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</si>
  <si>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</si>
  <si>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</si>
  <si>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</si>
  <si>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</si>
  <si>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</si>
  <si>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</si>
  <si>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</si>
  <si>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</si>
  <si>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</si>
  <si>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</si>
  <si>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</si>
  <si>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</si>
  <si>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</si>
  <si>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</si>
  <si>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</si>
  <si>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</si>
  <si>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</si>
  <si>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</si>
  <si>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</si>
  <si>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</si>
  <si>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</si>
  <si>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</si>
  <si>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</si>
  <si>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</si>
  <si>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</si>
  <si>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</si>
  <si>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</si>
  <si>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</si>
  <si>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</si>
  <si>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</si>
  <si>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</si>
  <si>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</si>
  <si>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</si>
  <si>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</si>
  <si>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</si>
  <si>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</si>
  <si>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</si>
  <si>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</si>
  <si>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</si>
  <si>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</si>
  <si>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</si>
  <si>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</si>
  <si>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</si>
  <si>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</si>
  <si>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</si>
  <si>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</si>
  <si>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</si>
  <si>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</si>
  <si>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</si>
  <si>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</si>
  <si>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</si>
  <si>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</si>
  <si>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</si>
  <si>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</si>
  <si>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</si>
  <si>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</si>
  <si>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</si>
  <si>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</si>
  <si>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</si>
  <si>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</si>
  <si>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</si>
  <si>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</si>
  <si>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</si>
  <si>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</si>
  <si>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</si>
  <si>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</si>
  <si>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</si>
  <si>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</si>
  <si>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</si>
  <si>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</si>
  <si>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</si>
  <si>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</si>
  <si>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</si>
  <si>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</si>
  <si>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</si>
  <si>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</si>
  <si>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</si>
  <si>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</si>
  <si>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</si>
  <si>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</si>
  <si>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</si>
  <si>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</si>
  <si>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</si>
  <si>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</si>
  <si>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</si>
  <si>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</si>
  <si>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</si>
  <si>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</si>
  <si>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</si>
  <si>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</si>
  <si>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</si>
  <si>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</si>
  <si>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</si>
  <si>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</si>
  <si>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</si>
  <si>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</si>
  <si>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</si>
  <si>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</si>
  <si>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</si>
  <si>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</si>
  <si>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</si>
  <si>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</si>
  <si>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</si>
  <si>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</si>
  <si>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</si>
  <si>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</si>
  <si>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</si>
  <si>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</si>
  <si>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</si>
  <si>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</si>
  <si>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</si>
  <si>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</si>
  <si>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</si>
  <si>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</si>
  <si>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</si>
  <si>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</si>
  <si>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</si>
  <si>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</si>
  <si>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</si>
  <si>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</si>
  <si>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</si>
  <si>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</si>
  <si>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</si>
  <si>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</si>
  <si>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</si>
  <si>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</si>
  <si>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</si>
  <si>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</si>
  <si>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</si>
  <si>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</si>
  <si>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</si>
  <si>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</si>
  <si>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</si>
  <si>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</si>
  <si>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</si>
  <si>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</si>
  <si>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</si>
  <si>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</si>
  <si>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</si>
  <si>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</si>
  <si>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</si>
  <si>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</si>
  <si>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</si>
  <si>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</si>
  <si>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</si>
  <si>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</si>
  <si>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</si>
  <si>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</si>
  <si>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</si>
  <si>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</si>
  <si>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</si>
  <si>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</si>
  <si>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</si>
  <si>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</si>
  <si>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</si>
  <si>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</si>
  <si>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</si>
  <si>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</si>
  <si>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</si>
  <si>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</si>
  <si>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</si>
  <si>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</si>
  <si>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</si>
  <si>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</si>
  <si>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</si>
  <si>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</si>
  <si>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</si>
  <si>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</si>
  <si>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</si>
  <si>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</si>
  <si>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</si>
  <si>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</si>
  <si>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</si>
  <si>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</si>
  <si>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</si>
  <si>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</si>
  <si>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</si>
  <si>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</si>
  <si>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</si>
  <si>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</si>
  <si>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</si>
  <si>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</si>
  <si>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</si>
  <si>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</si>
  <si>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</si>
  <si>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</si>
  <si>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</si>
  <si>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</si>
  <si>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</si>
  <si>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</si>
  <si>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</si>
  <si>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</si>
  <si>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</si>
  <si>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</si>
  <si>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</si>
  <si>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</si>
  <si>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</si>
  <si>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</si>
  <si>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</si>
  <si>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</si>
  <si>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</si>
  <si>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</si>
  <si>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</si>
  <si>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</si>
  <si>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</si>
  <si>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</si>
  <si>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</si>
  <si>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</si>
  <si>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</si>
  <si>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</si>
  <si>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</si>
  <si>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</si>
  <si>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</si>
  <si>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</si>
  <si>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</si>
  <si>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</si>
  <si>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</si>
  <si>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</si>
  <si>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</si>
  <si>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</si>
  <si>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</si>
  <si>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</si>
  <si>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</si>
  <si>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</si>
  <si>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</si>
  <si>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</si>
  <si>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</si>
  <si>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</si>
  <si>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</si>
  <si>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</si>
  <si>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</si>
  <si>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</si>
  <si>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</si>
  <si>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</si>
  <si>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</si>
  <si>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</si>
  <si>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</si>
  <si>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</si>
  <si>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</si>
  <si>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</si>
  <si>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</si>
  <si>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</si>
  <si>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</si>
  <si>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</si>
  <si>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</si>
  <si>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</si>
  <si>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</si>
  <si>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</si>
  <si>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</si>
  <si>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</si>
  <si>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</si>
  <si>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</si>
  <si>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</si>
  <si>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</si>
  <si>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</si>
  <si>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</si>
  <si>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</si>
  <si>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</si>
  <si>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</si>
  <si>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</si>
  <si>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</si>
  <si>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</si>
  <si>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</si>
  <si>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</si>
  <si>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</si>
  <si>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</si>
  <si>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</si>
  <si>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</si>
  <si>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</si>
  <si>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</si>
  <si>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</si>
  <si>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</si>
  <si>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</si>
  <si>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</si>
  <si>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</si>
  <si>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</si>
  <si>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</si>
  <si>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</si>
  <si>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</si>
  <si>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</si>
  <si>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</si>
  <si>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</si>
  <si>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</si>
  <si>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</si>
  <si>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</si>
  <si>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</si>
  <si>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</si>
  <si>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</si>
  <si>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</si>
  <si>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</si>
  <si>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</si>
  <si>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</si>
  <si>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</si>
  <si>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</si>
  <si>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</si>
  <si>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</si>
  <si>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</si>
  <si>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</si>
  <si>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</si>
  <si>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</si>
  <si>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</si>
  <si>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</si>
  <si>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</si>
  <si>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</si>
  <si>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</si>
  <si>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</si>
  <si>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</si>
  <si>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</si>
  <si>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</si>
  <si>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</si>
  <si>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</si>
  <si>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</si>
  <si>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</si>
  <si>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</si>
  <si>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</si>
  <si>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</si>
  <si>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</si>
  <si>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</si>
  <si>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</si>
  <si>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</si>
  <si>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</si>
  <si>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</si>
  <si>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</si>
  <si>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</si>
  <si>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</si>
  <si>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</si>
  <si>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</si>
  <si>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</si>
  <si>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</si>
  <si>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</si>
  <si>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</si>
  <si>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</si>
  <si>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</si>
  <si>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</si>
  <si>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</si>
  <si>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</si>
  <si>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</si>
  <si>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</si>
  <si>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</si>
  <si>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</si>
  <si>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</si>
  <si>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</si>
  <si>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</si>
  <si>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</si>
  <si>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</si>
  <si>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</si>
  <si>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</si>
  <si>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</si>
  <si>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</si>
  <si>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</si>
  <si>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</si>
  <si>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</si>
  <si>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</si>
  <si>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</si>
  <si>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</si>
  <si>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</si>
  <si>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</si>
  <si>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</si>
  <si>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</si>
  <si>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</si>
  <si>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</si>
  <si>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</si>
  <si>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</si>
  <si>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</si>
  <si>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</si>
  <si>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</si>
  <si>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</si>
  <si>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</si>
  <si>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</si>
  <si>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</si>
  <si>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</si>
  <si>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</si>
  <si>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</si>
  <si>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</si>
  <si>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</si>
  <si>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</si>
  <si>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</si>
  <si>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</si>
  <si>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</si>
  <si>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</si>
  <si>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</si>
  <si>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</si>
  <si>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</si>
  <si>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</si>
  <si>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</si>
  <si>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</si>
  <si>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</si>
  <si>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</si>
  <si>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</si>
  <si>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</si>
  <si>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</si>
  <si>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</si>
  <si>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</si>
  <si>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</si>
  <si>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</si>
  <si>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</si>
  <si>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</si>
  <si>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</si>
  <si>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</si>
  <si>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</si>
  <si>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</si>
  <si>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</si>
  <si>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</si>
  <si>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</si>
  <si>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</si>
  <si>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</si>
  <si>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</si>
  <si>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</si>
  <si>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</si>
  <si>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</si>
  <si>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</si>
  <si>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</si>
  <si>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</si>
  <si>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</si>
  <si>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</si>
  <si>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</si>
  <si>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</si>
  <si>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</si>
  <si>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</si>
  <si>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</si>
  <si>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</si>
  <si>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</si>
  <si>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</si>
  <si>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</si>
  <si>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</si>
  <si>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</si>
  <si>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</si>
  <si>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</si>
  <si>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</si>
  <si>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</si>
  <si>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</si>
  <si>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</si>
  <si>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</si>
  <si>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</si>
  <si>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</si>
  <si>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</si>
  <si>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</si>
  <si>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</si>
  <si>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</si>
  <si>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</si>
  <si>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</si>
  <si>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</si>
  <si>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</si>
  <si>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</si>
  <si>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</si>
  <si>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</si>
  <si>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</si>
  <si>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</si>
  <si>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</si>
  <si>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</si>
  <si>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</si>
  <si>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</si>
  <si>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</si>
  <si>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</si>
  <si>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</si>
  <si>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</si>
  <si>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</si>
  <si>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</si>
  <si>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</si>
  <si>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</si>
  <si>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</si>
  <si>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</si>
  <si>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</si>
  <si>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</si>
  <si>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</si>
  <si>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</si>
  <si>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</si>
  <si>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</si>
  <si>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</si>
  <si>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</si>
  <si>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</si>
  <si>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</si>
  <si>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</si>
  <si>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</si>
  <si>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</si>
  <si>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</si>
  <si>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</si>
  <si>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</si>
  <si>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</si>
  <si>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</si>
  <si>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</si>
  <si>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</si>
  <si>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</si>
  <si>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</si>
  <si>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</si>
  <si>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</si>
  <si>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</si>
  <si>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</si>
  <si>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</si>
  <si>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</si>
  <si>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</si>
  <si>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</si>
  <si>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</si>
  <si>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</si>
  <si>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</si>
  <si>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</si>
  <si>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</si>
  <si>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</si>
  <si>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</si>
  <si>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</si>
  <si>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</si>
  <si>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</si>
  <si>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</si>
  <si>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</si>
  <si>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</si>
  <si>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</si>
  <si>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</si>
  <si>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</si>
  <si>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</si>
  <si>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</si>
  <si>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</si>
  <si>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</si>
  <si>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</si>
  <si>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</si>
  <si>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</si>
  <si>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</si>
  <si>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</si>
  <si>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</si>
  <si>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</si>
  <si>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</si>
  <si>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</si>
  <si>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</si>
  <si>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</si>
  <si>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</si>
  <si>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</si>
  <si>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</si>
  <si>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</si>
  <si>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</si>
  <si>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</si>
  <si>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</si>
  <si>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</si>
  <si>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</si>
  <si>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</si>
  <si>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</si>
  <si>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</si>
  <si>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</si>
  <si>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</si>
  <si>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</si>
  <si>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</si>
  <si>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</si>
  <si>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</si>
  <si>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</si>
  <si>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</si>
  <si>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</si>
  <si>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</si>
  <si>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</si>
  <si>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</si>
  <si>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</si>
  <si>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</si>
  <si>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</si>
  <si>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</si>
  <si>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</si>
  <si>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</si>
  <si>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</si>
  <si>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</si>
  <si>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</si>
  <si>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</si>
  <si>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</si>
  <si>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</si>
  <si>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</si>
  <si>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</si>
  <si>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</si>
  <si>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</si>
  <si>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</si>
  <si>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</si>
  <si>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</si>
  <si>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</si>
  <si>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</si>
  <si>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</si>
  <si>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</si>
  <si>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</si>
  <si>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</si>
  <si>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</si>
  <si>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</si>
  <si>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</si>
  <si>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</si>
  <si>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</si>
  <si>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</si>
  <si>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</si>
  <si>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</si>
  <si>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</si>
  <si>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</si>
  <si>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</si>
  <si>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</si>
  <si>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</si>
  <si>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</si>
  <si>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</si>
  <si>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</si>
  <si>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</si>
  <si>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</si>
  <si>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</si>
  <si>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</si>
  <si>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</si>
  <si>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</si>
  <si>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</si>
  <si>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</si>
  <si>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</si>
  <si>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</si>
  <si>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</si>
  <si>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</si>
  <si>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</si>
  <si>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</si>
  <si>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</si>
  <si>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</si>
  <si>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</si>
  <si>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</si>
  <si>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</si>
  <si>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</si>
  <si>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</si>
  <si>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</si>
  <si>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</si>
  <si>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</si>
  <si>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</si>
  <si>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</si>
  <si>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</si>
  <si>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</si>
  <si>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</si>
  <si>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</si>
  <si>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</si>
  <si>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</si>
  <si>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</si>
  <si>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</si>
  <si>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</si>
  <si>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</si>
  <si>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</si>
  <si>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</si>
  <si>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</si>
  <si>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</si>
  <si>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</si>
  <si>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</si>
  <si>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</si>
  <si>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</si>
  <si>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</si>
  <si>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</si>
  <si>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</si>
  <si>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</si>
  <si>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</si>
  <si>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</si>
  <si>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</si>
  <si>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</si>
  <si>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</si>
  <si>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</si>
  <si>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</si>
  <si>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</si>
  <si>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</si>
  <si>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</si>
  <si>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</si>
  <si>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</si>
  <si>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</si>
  <si>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</si>
  <si>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</si>
  <si>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</si>
  <si>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</si>
  <si>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</si>
  <si>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</si>
  <si>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</si>
  <si>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</si>
  <si>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</si>
  <si>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</si>
  <si>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</si>
  <si>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</si>
  <si>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</si>
  <si>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</si>
  <si>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</si>
  <si>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</si>
  <si>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</si>
  <si>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</si>
  <si>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</si>
  <si>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</si>
  <si>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</si>
  <si>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</si>
  <si>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</si>
  <si>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</si>
  <si>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</si>
  <si>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</si>
  <si>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</si>
  <si>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</si>
  <si>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</si>
  <si>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</si>
  <si>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</si>
  <si>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</si>
  <si>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</si>
  <si>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</si>
  <si>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</si>
  <si>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</si>
  <si>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</si>
  <si>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</si>
  <si>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</si>
  <si>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</si>
  <si>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</si>
  <si>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</si>
  <si>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</si>
  <si>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</si>
  <si>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</si>
  <si>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</si>
  <si>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</si>
  <si>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</si>
  <si>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</si>
  <si>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</si>
  <si>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</si>
  <si>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</si>
  <si>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</si>
  <si>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</si>
  <si>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</si>
  <si>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</si>
  <si>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</si>
  <si>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</si>
  <si>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</si>
  <si>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</si>
  <si>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</si>
  <si>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</si>
  <si>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</si>
  <si>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</si>
  <si>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</si>
  <si>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</si>
  <si>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</si>
  <si>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</si>
  <si>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</si>
  <si>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</si>
  <si>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</si>
  <si>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</si>
  <si>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</si>
  <si>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</si>
  <si>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</si>
  <si>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</si>
  <si>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</si>
  <si>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</si>
  <si>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</si>
  <si>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</si>
  <si>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</si>
  <si>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</si>
  <si>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</si>
  <si>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</si>
  <si>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</si>
  <si>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</si>
  <si>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</si>
  <si>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</si>
  <si>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</si>
  <si>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</si>
  <si>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</si>
  <si>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</si>
  <si>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</si>
  <si>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</si>
  <si>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</si>
  <si>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</si>
  <si>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</si>
  <si>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</si>
  <si>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</si>
  <si>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</si>
  <si>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</si>
  <si>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</si>
  <si>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</si>
  <si>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</si>
  <si>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</si>
  <si>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</si>
  <si>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</si>
  <si>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</si>
  <si>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</si>
  <si>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</si>
  <si>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</si>
  <si>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</si>
  <si>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</si>
  <si>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</si>
  <si>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</si>
  <si>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</si>
  <si>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</si>
  <si>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</si>
  <si>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</si>
  <si>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</si>
  <si>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</si>
  <si>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</si>
  <si>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</si>
  <si>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</si>
  <si>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</si>
  <si>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</si>
  <si>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</si>
  <si>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</si>
  <si>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</si>
  <si>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</si>
  <si>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</si>
  <si>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</si>
  <si>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</si>
  <si>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</si>
  <si>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</si>
  <si>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</si>
  <si>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</si>
  <si>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</si>
  <si>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</si>
  <si>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</si>
  <si>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</si>
  <si>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</si>
  <si>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</si>
  <si>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</si>
  <si>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</si>
  <si>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</si>
  <si>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</si>
  <si>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</si>
  <si>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</si>
  <si>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</si>
  <si>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</si>
  <si>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</si>
  <si>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</si>
  <si>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</si>
  <si>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</si>
  <si>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</si>
  <si>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</si>
  <si>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</si>
  <si>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</si>
  <si>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</si>
  <si>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</si>
  <si>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</si>
  <si>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</si>
  <si>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</si>
  <si>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</si>
  <si>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</si>
  <si>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</si>
  <si>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</si>
  <si>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</si>
  <si>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</si>
  <si>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</si>
  <si>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</si>
  <si>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</si>
  <si>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</si>
  <si>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</si>
  <si>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</si>
  <si>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</si>
  <si>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</si>
  <si>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</si>
  <si>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</si>
  <si>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</si>
  <si>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</si>
  <si>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</si>
  <si>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</si>
  <si>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</si>
  <si>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</si>
  <si>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</si>
  <si>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</si>
  <si>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</si>
  <si>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</si>
  <si>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</si>
  <si>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</si>
  <si>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</si>
  <si>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</si>
  <si>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</si>
  <si>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</si>
  <si>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</si>
  <si>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</si>
  <si>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</si>
  <si>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</si>
  <si>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</si>
  <si>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</si>
  <si>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</si>
  <si>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</si>
  <si>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</si>
  <si>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</si>
  <si>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</si>
  <si>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</si>
  <si>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</si>
  <si>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</si>
  <si>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</si>
  <si>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</si>
  <si>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</si>
  <si>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</si>
  <si>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</si>
  <si>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</si>
  <si>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</si>
  <si>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</si>
  <si>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</si>
  <si>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</si>
  <si>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</si>
  <si>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</si>
  <si>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</si>
  <si>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</si>
  <si>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</si>
  <si>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</si>
  <si>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</si>
  <si>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</si>
  <si>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</si>
  <si>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</si>
  <si>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</si>
  <si>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</si>
  <si>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</si>
  <si>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</si>
  <si>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</si>
  <si>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</si>
  <si>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</si>
  <si>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</si>
  <si>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</si>
  <si>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</si>
  <si>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</si>
  <si>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</si>
  <si>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</si>
  <si>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</si>
  <si>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</si>
  <si>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</si>
  <si>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</si>
  <si>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</si>
  <si>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</si>
  <si>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</si>
  <si>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</si>
  <si>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</si>
  <si>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</si>
  <si>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</si>
  <si>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</si>
  <si>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</si>
  <si>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</si>
  <si>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</si>
  <si>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</si>
  <si>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</si>
  <si>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</si>
  <si>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</si>
  <si>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</si>
  <si>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</si>
  <si>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</si>
  <si>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</si>
  <si>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</si>
  <si>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</si>
  <si>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</si>
  <si>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</si>
  <si>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</si>
  <si>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</si>
  <si>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</si>
  <si>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</si>
  <si>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</si>
  <si>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</si>
  <si>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</si>
  <si>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</si>
  <si>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</si>
  <si>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</si>
  <si>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</si>
  <si>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</si>
  <si>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</si>
  <si>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</si>
  <si>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</si>
  <si>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</si>
  <si>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</si>
  <si>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</si>
  <si>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</si>
  <si>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</si>
  <si>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</si>
  <si>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</si>
  <si>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</si>
  <si>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</si>
  <si>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</si>
  <si>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</si>
  <si>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</si>
  <si>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</si>
  <si>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</si>
  <si>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</si>
  <si>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</si>
  <si>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</si>
  <si>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</si>
  <si>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</si>
  <si>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</si>
  <si>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</si>
  <si>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</si>
  <si>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</si>
  <si>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</si>
  <si>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</si>
  <si>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</si>
  <si>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</si>
  <si>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</si>
  <si>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</si>
  <si>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</si>
  <si>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</si>
  <si>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</si>
  <si>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</si>
  <si>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</si>
  <si>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</si>
  <si>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</si>
  <si>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</si>
  <si>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</si>
  <si>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</si>
  <si>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</si>
  <si>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</si>
  <si>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</si>
  <si>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</si>
  <si>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</si>
  <si>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</si>
  <si>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</si>
  <si>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</si>
  <si>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</si>
  <si>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</si>
  <si>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</si>
  <si>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</si>
  <si>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</si>
  <si>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</si>
  <si>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</si>
  <si>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</si>
  <si>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</si>
  <si>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</si>
  <si>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</si>
  <si>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</si>
  <si>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</si>
  <si>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</si>
  <si>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</si>
  <si>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</si>
  <si>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</si>
  <si>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</si>
  <si>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</si>
  <si>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</si>
  <si>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</si>
  <si>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</si>
  <si>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</si>
  <si>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</si>
  <si>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</si>
  <si>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</si>
  <si>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</si>
  <si>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</si>
  <si>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</si>
  <si>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</si>
  <si>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</si>
  <si>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</si>
  <si>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</si>
  <si>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</si>
  <si>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</si>
  <si>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</si>
  <si>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</si>
  <si>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</si>
  <si>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</si>
  <si>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</si>
  <si>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</si>
  <si>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</si>
  <si>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</si>
  <si>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</si>
  <si>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</si>
  <si>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</si>
  <si>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</si>
  <si>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</si>
  <si>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</si>
  <si>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</si>
  <si>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</si>
  <si>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</si>
  <si>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</si>
  <si>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</si>
  <si>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</si>
  <si>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</si>
  <si>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</si>
  <si>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</si>
  <si>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</si>
  <si>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</si>
  <si>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</si>
  <si>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</si>
  <si>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</si>
  <si>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</si>
  <si>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</si>
  <si>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</si>
  <si>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</si>
  <si>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</si>
  <si>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</si>
  <si>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</si>
  <si>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</si>
  <si>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</si>
  <si>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</si>
  <si>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</si>
  <si>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</si>
  <si>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</si>
  <si>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</si>
  <si>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</si>
  <si>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</si>
  <si>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</si>
  <si>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</si>
  <si>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</si>
  <si>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</si>
  <si>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</si>
  <si>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</si>
  <si>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</si>
  <si>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</si>
  <si>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</si>
  <si>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</si>
  <si>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</si>
  <si>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</si>
  <si>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</si>
  <si>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</si>
  <si>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</si>
  <si>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</si>
  <si>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</si>
  <si>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</si>
  <si>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</si>
  <si>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</si>
  <si>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</si>
  <si>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</si>
  <si>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</si>
  <si>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</si>
  <si>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</si>
  <si>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</si>
  <si>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</si>
  <si>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</si>
  <si>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</si>
  <si>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</si>
  <si>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</si>
  <si>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</si>
  <si>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</si>
  <si>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</si>
  <si>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</si>
  <si>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</si>
  <si>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</si>
  <si>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</si>
  <si>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</si>
  <si>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</si>
  <si>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</si>
  <si>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</si>
  <si>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</si>
  <si>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</si>
  <si>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</si>
  <si>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</si>
  <si>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</si>
  <si>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</si>
  <si>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</si>
  <si>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</si>
  <si>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</si>
  <si>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</si>
  <si>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</si>
  <si>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</si>
  <si>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</si>
  <si>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</si>
  <si>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</si>
  <si>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</si>
  <si>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</si>
  <si>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</si>
  <si>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</si>
  <si>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</si>
  <si>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</si>
  <si>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</si>
  <si>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</si>
  <si>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</si>
  <si>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</si>
  <si>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</si>
  <si>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</si>
  <si>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</si>
  <si>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</si>
  <si>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</si>
  <si>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</si>
  <si>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</si>
  <si>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</si>
  <si>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</si>
  <si>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</si>
  <si>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</si>
  <si>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</si>
  <si>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</si>
  <si>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</si>
  <si>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</si>
  <si>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</si>
  <si>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</si>
  <si>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</si>
  <si>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</si>
  <si>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</si>
  <si>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</si>
  <si>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</si>
  <si>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</si>
  <si>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</si>
  <si>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</si>
  <si>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</si>
  <si>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</si>
  <si>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</si>
  <si>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</si>
  <si>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</si>
  <si>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</si>
  <si>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</si>
  <si>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</si>
  <si>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</si>
  <si>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</si>
  <si>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</si>
  <si>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</si>
  <si>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</si>
  <si>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</si>
  <si>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</si>
  <si>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</si>
  <si>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</si>
  <si>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</si>
  <si>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</si>
  <si>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</si>
  <si>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</si>
  <si>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</si>
  <si>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</si>
  <si>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</si>
  <si>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</si>
  <si>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</si>
  <si>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</si>
  <si>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</si>
  <si>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</si>
  <si>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</si>
  <si>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</si>
  <si>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</si>
  <si>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</si>
  <si>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</si>
  <si>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</si>
  <si>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</si>
  <si>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</si>
  <si>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</si>
  <si>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</si>
  <si>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</si>
  <si>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</si>
  <si>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</si>
  <si>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</si>
  <si>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</si>
  <si>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</si>
  <si>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</si>
  <si>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</si>
  <si>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</si>
  <si>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</si>
  <si>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</si>
  <si>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</si>
  <si>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</si>
  <si>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</si>
  <si>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</si>
  <si>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</si>
  <si>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</si>
  <si>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</si>
  <si>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</si>
  <si>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</si>
  <si>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</si>
  <si>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</si>
  <si>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</si>
  <si>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</si>
  <si>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</si>
  <si>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</si>
  <si>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</si>
  <si>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</si>
  <si>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</si>
  <si>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</si>
  <si>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</si>
  <si>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</si>
  <si>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</si>
  <si>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</si>
  <si>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</si>
  <si>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</si>
  <si>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</si>
  <si>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</si>
  <si>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</si>
  <si>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</si>
  <si>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</si>
  <si>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</si>
  <si>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</si>
  <si>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</si>
  <si>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</si>
  <si>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</si>
  <si>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</si>
  <si>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</si>
  <si>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</si>
  <si>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</si>
  <si>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</si>
  <si>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</si>
  <si>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</si>
  <si>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</si>
  <si>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</si>
  <si>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</si>
  <si>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</si>
  <si>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</si>
  <si>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</si>
  <si>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</si>
  <si>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</si>
  <si>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</si>
  <si>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</si>
  <si>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</si>
  <si>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</si>
  <si>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</si>
  <si>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</si>
  <si>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</si>
  <si>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</si>
  <si>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</si>
  <si>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</si>
  <si>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</si>
  <si>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</si>
  <si>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</si>
  <si>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</si>
  <si>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</si>
  <si>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</si>
  <si>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</si>
  <si>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</si>
  <si>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</si>
  <si>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</si>
  <si>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</si>
  <si>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</si>
  <si>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</si>
  <si>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</si>
  <si>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</si>
  <si>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</si>
  <si>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</si>
  <si>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</si>
  <si>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</si>
  <si>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</si>
  <si>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</si>
  <si>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</si>
  <si>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</si>
  <si>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</si>
  <si>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</si>
  <si>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</si>
  <si>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</si>
  <si>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</si>
  <si>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</si>
  <si>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</si>
  <si>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</si>
  <si>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</si>
  <si>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</si>
  <si>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</si>
  <si>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</si>
  <si>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</si>
  <si>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</si>
  <si>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</si>
  <si>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</si>
  <si>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</si>
  <si>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</si>
  <si>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</si>
  <si>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</si>
  <si>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</si>
  <si>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</si>
  <si>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</si>
  <si>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</si>
  <si>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</si>
  <si>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</si>
  <si>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</si>
  <si>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</si>
  <si>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</si>
  <si>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</si>
  <si>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</si>
  <si>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</si>
  <si>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</si>
  <si>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</si>
  <si>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</si>
  <si>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</si>
  <si>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</si>
  <si>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</si>
  <si>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</si>
  <si>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</si>
  <si>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</si>
  <si>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</si>
  <si>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</si>
  <si>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</si>
  <si>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</si>
  <si>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</si>
  <si>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</si>
  <si>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</si>
  <si>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</si>
  <si>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</si>
  <si>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</si>
  <si>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</si>
  <si>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</si>
  <si>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</si>
  <si>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</si>
  <si>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</si>
  <si>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</si>
  <si>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</si>
  <si>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</si>
  <si>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</si>
  <si>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</si>
  <si>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</si>
  <si>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</si>
  <si>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</si>
  <si>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</si>
  <si>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</si>
  <si>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</si>
  <si>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</si>
  <si>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</si>
  <si>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</si>
  <si>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</si>
  <si>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</si>
  <si>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</si>
  <si>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</si>
  <si>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</si>
  <si>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</si>
  <si>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</si>
  <si>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</si>
  <si>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</si>
  <si>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</si>
  <si>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</si>
  <si>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</si>
  <si>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</si>
  <si>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</si>
  <si>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</si>
  <si>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</si>
  <si>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</si>
  <si>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</si>
  <si>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</si>
  <si>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</si>
  <si>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</si>
  <si>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</si>
  <si>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</si>
  <si>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</si>
  <si>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</si>
  <si>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</si>
  <si>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</si>
  <si>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</si>
  <si>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</si>
  <si>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</si>
  <si>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</si>
  <si>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</si>
  <si>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</si>
  <si>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</si>
  <si>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</si>
  <si>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</si>
  <si>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</si>
  <si>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</si>
  <si>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</si>
  <si>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</si>
  <si>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</si>
  <si>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</si>
  <si>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</si>
  <si>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</si>
  <si>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</si>
  <si>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</si>
  <si>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</si>
  <si>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</si>
  <si>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</si>
  <si>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</si>
  <si>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</si>
  <si>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</si>
  <si>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</si>
  <si>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</si>
  <si>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</si>
  <si>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</si>
  <si>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</si>
  <si>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</si>
  <si>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</si>
  <si>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</si>
  <si>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</si>
  <si>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</si>
  <si>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</si>
  <si>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</si>
  <si>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</si>
  <si>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</si>
  <si>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</si>
  <si>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</si>
  <si>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</si>
  <si>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</si>
  <si>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</si>
  <si>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</si>
  <si>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</si>
  <si>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</si>
  <si>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</si>
  <si>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</si>
  <si>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</si>
  <si>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</si>
  <si>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</si>
  <si>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</si>
  <si>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</si>
  <si>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</si>
  <si>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</si>
  <si>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</si>
  <si>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</si>
  <si>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</si>
  <si>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</si>
  <si>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</si>
  <si>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</si>
  <si>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</si>
  <si>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</si>
  <si>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</si>
  <si>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</si>
  <si>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</si>
  <si>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</si>
  <si>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</si>
  <si>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</si>
  <si>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</si>
  <si>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</si>
  <si>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</si>
  <si>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</si>
  <si>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</si>
  <si>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</si>
  <si>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</si>
  <si>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</si>
  <si>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</si>
  <si>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</si>
  <si>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</si>
  <si>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</si>
  <si>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</si>
  <si>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</si>
  <si>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</si>
  <si>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</si>
  <si>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</si>
  <si>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</si>
  <si>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</si>
  <si>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</si>
  <si>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</si>
  <si>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</si>
  <si>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</si>
  <si>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</si>
  <si>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</si>
  <si>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</si>
  <si>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</si>
  <si>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</si>
  <si>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</si>
  <si>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</si>
  <si>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</si>
  <si>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</si>
  <si>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</si>
  <si>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</si>
  <si>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</si>
  <si>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</si>
  <si>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</si>
  <si>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</si>
  <si>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</si>
  <si>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</si>
  <si>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</si>
  <si>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</si>
  <si>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</si>
  <si>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</si>
  <si>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</si>
  <si>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</si>
  <si>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</si>
  <si>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</si>
  <si>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</si>
  <si>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</si>
  <si>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</si>
  <si>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</si>
  <si>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</si>
  <si>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</si>
  <si>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</si>
  <si>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</si>
  <si>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</si>
  <si>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</si>
  <si>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</si>
  <si>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</si>
  <si>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</si>
  <si>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</si>
  <si>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</si>
  <si>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</si>
  <si>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</si>
  <si>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</si>
  <si>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</si>
  <si>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</si>
  <si>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</si>
  <si>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</si>
  <si>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</si>
  <si>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</si>
  <si>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</si>
  <si>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</si>
  <si>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</si>
  <si>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</si>
  <si>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</si>
  <si>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</si>
  <si>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</si>
  <si>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</si>
  <si>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</si>
  <si>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</si>
  <si>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</si>
  <si>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</si>
  <si>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</si>
  <si>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</si>
  <si>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</si>
  <si>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</si>
  <si>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</si>
  <si>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</si>
  <si>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</si>
  <si>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</si>
  <si>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</si>
  <si>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</si>
  <si>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</si>
  <si>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</si>
  <si>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</si>
  <si>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</si>
  <si>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</si>
  <si>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</si>
  <si>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</si>
  <si>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</si>
  <si>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</si>
  <si>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</si>
  <si>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</si>
  <si>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</si>
  <si>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</si>
  <si>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</si>
  <si>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</si>
  <si>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</si>
  <si>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</si>
  <si>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</si>
  <si>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</si>
  <si>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</si>
  <si>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</si>
  <si>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</si>
  <si>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</si>
  <si>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</si>
  <si>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</si>
  <si>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</si>
  <si>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</si>
  <si>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</si>
  <si>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</si>
  <si>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</si>
  <si>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</si>
  <si>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</si>
  <si>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</si>
  <si>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</si>
  <si>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</si>
  <si>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</si>
  <si>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</si>
  <si>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</si>
  <si>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</si>
  <si>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</si>
  <si>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</si>
  <si>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</si>
  <si>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</si>
  <si>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</si>
  <si>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</si>
  <si>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</si>
  <si>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</si>
  <si>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</si>
  <si>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</si>
  <si>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</si>
  <si>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</si>
  <si>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</si>
  <si>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</si>
  <si>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</si>
  <si>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</si>
  <si>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</si>
  <si>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</si>
  <si>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</si>
  <si>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</si>
  <si>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</si>
  <si>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</si>
  <si>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</si>
  <si>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</si>
  <si>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</si>
  <si>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</si>
  <si>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</si>
  <si>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</si>
  <si>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</si>
  <si>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</si>
  <si>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</si>
  <si>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</si>
  <si>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</si>
  <si>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</si>
  <si>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</si>
  <si>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</si>
  <si>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</si>
  <si>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</si>
  <si>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</si>
  <si>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</si>
  <si>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</si>
  <si>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</si>
  <si>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</si>
  <si>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</si>
  <si>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</si>
  <si>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</si>
  <si>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</si>
  <si>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</si>
  <si>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</si>
  <si>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</si>
  <si>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</si>
  <si>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</si>
  <si>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</si>
  <si>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</si>
  <si>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</si>
  <si>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</si>
  <si>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</si>
  <si>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</si>
  <si>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</si>
  <si>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</si>
  <si>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</si>
  <si>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</si>
  <si>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</si>
  <si>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</si>
  <si>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</si>
  <si>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</si>
  <si>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</si>
  <si>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</si>
  <si>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</si>
  <si>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</si>
  <si>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</si>
  <si>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</si>
  <si>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</si>
  <si>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</si>
  <si>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</si>
  <si>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</si>
  <si>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</si>
  <si>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</si>
  <si>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</si>
  <si>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</si>
  <si>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</si>
  <si>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</si>
  <si>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</si>
  <si>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</si>
  <si>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</si>
  <si>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</si>
  <si>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</si>
  <si>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</si>
  <si>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</si>
  <si>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</si>
  <si>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</si>
  <si>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</si>
  <si>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</si>
  <si>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</si>
  <si>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</si>
  <si>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</si>
  <si>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</si>
  <si>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</si>
  <si>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</si>
  <si>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</si>
  <si>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</si>
  <si>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</si>
  <si>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</si>
  <si>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</si>
  <si>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</si>
  <si>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</si>
  <si>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</si>
  <si>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</si>
  <si>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</si>
  <si>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</si>
  <si>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</si>
  <si>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</si>
  <si>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</si>
  <si>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</si>
  <si>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</si>
  <si>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</si>
  <si>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</si>
  <si>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</si>
  <si>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</si>
  <si>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</si>
  <si>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</si>
  <si>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</si>
  <si>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</si>
  <si>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</si>
  <si>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</si>
  <si>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</si>
  <si>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</si>
  <si>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</si>
  <si>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</si>
  <si>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</si>
  <si>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</si>
  <si>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</si>
  <si>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</si>
  <si>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</si>
  <si>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</si>
  <si>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</si>
  <si>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</si>
  <si>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</si>
  <si>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</si>
  <si>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</si>
  <si>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</si>
  <si>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</si>
  <si>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</si>
  <si>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</si>
  <si>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</si>
  <si>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</si>
  <si>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</si>
  <si>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</si>
  <si>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</si>
  <si>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</si>
  <si>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</si>
  <si>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</si>
  <si>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</si>
  <si>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</si>
  <si>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</si>
  <si>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</si>
  <si>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</si>
  <si>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</si>
  <si>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</si>
  <si>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</si>
  <si>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</si>
  <si>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</si>
  <si>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</si>
  <si>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</si>
  <si>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</si>
  <si>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</si>
  <si>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</si>
  <si>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</si>
  <si>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</si>
  <si>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</si>
  <si>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</si>
  <si>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</si>
  <si>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</si>
  <si>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</si>
  <si>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</si>
  <si>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</si>
  <si>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</si>
  <si>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</si>
  <si>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</si>
  <si>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</si>
  <si>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</si>
  <si>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</si>
  <si>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</si>
  <si>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</si>
  <si>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</si>
  <si>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</si>
  <si>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</si>
  <si>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</si>
  <si>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</si>
  <si>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</si>
  <si>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</si>
  <si>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</si>
  <si>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</si>
  <si>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</si>
  <si>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</si>
  <si>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</si>
  <si>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</si>
  <si>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</si>
  <si>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</si>
  <si>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</si>
  <si>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</si>
  <si>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</si>
  <si>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</si>
  <si>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</si>
  <si>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</si>
  <si>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</si>
  <si>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</si>
  <si>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</si>
  <si>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</si>
  <si>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</si>
  <si>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</si>
  <si>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</si>
  <si>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</si>
  <si>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</si>
  <si>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</si>
  <si>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</si>
  <si>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</si>
  <si>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</si>
  <si>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</si>
  <si>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</si>
  <si>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</si>
  <si>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</si>
  <si>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</si>
  <si>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</si>
  <si>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</si>
  <si>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</si>
  <si>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</si>
  <si>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</si>
  <si>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</si>
  <si>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</si>
  <si>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</si>
  <si>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</si>
  <si>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</si>
  <si>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</si>
  <si>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</si>
  <si>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</si>
  <si>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</si>
  <si>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</si>
  <si>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</si>
  <si>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</si>
  <si>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</si>
  <si>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</si>
  <si>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</si>
  <si>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</si>
  <si>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</si>
  <si>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</si>
  <si>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</si>
  <si>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</si>
  <si>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</si>
  <si>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</si>
  <si>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</si>
  <si>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</si>
  <si>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</si>
  <si>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</si>
  <si>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</si>
  <si>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</si>
  <si>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</si>
  <si>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</si>
  <si>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</si>
  <si>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</si>
  <si>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</si>
  <si>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</si>
  <si>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</si>
  <si>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</si>
  <si>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</si>
  <si>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</si>
  <si>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</si>
  <si>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</si>
  <si>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</si>
  <si>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</si>
  <si>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</si>
  <si>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</si>
  <si>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</si>
  <si>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</si>
  <si>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</si>
  <si>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</si>
  <si>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</si>
  <si>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</si>
  <si>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</si>
  <si>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</si>
  <si>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</si>
  <si>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</si>
  <si>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</si>
  <si>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</si>
  <si>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</si>
  <si>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</si>
  <si>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</si>
  <si>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</si>
  <si>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</si>
  <si>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</si>
  <si>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</si>
  <si>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</si>
  <si>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</si>
  <si>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</si>
  <si>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</si>
  <si>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</si>
  <si>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</si>
  <si>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</si>
  <si>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</si>
  <si>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</si>
  <si>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</si>
  <si>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</si>
  <si>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</si>
  <si>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</si>
  <si>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</si>
  <si>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</si>
  <si>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</si>
  <si>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</si>
  <si>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</si>
  <si>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</si>
  <si>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</si>
  <si>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</si>
  <si>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</si>
  <si>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</si>
  <si>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</si>
  <si>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</si>
  <si>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</si>
  <si>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</si>
  <si>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</si>
  <si>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</si>
  <si>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</si>
  <si>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</si>
  <si>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</si>
  <si>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</si>
  <si>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</si>
  <si>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</si>
  <si>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</si>
  <si>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</si>
  <si>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</si>
  <si>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</si>
  <si>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</si>
  <si>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</si>
  <si>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</si>
  <si>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</si>
  <si>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</si>
  <si>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</si>
  <si>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</si>
  <si>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</si>
  <si>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</si>
  <si>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</si>
  <si>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</si>
  <si>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</si>
  <si>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</si>
  <si>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</si>
  <si>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</si>
  <si>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</si>
  <si>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</si>
  <si>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</si>
  <si>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</si>
  <si>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</si>
  <si>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</si>
  <si>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</si>
  <si>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</si>
  <si>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</si>
  <si>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</si>
  <si>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</si>
  <si>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</si>
  <si>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</si>
  <si>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</si>
  <si>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</si>
  <si>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</si>
  <si>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</si>
  <si>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</si>
  <si>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</si>
  <si>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</si>
  <si>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</si>
  <si>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</si>
  <si>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</si>
  <si>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</si>
  <si>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</si>
  <si>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</si>
  <si>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</si>
  <si>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</si>
  <si>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</si>
  <si>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</si>
  <si>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</si>
  <si>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</si>
  <si>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</si>
  <si>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</si>
  <si>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</si>
  <si>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</si>
  <si>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</si>
  <si>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</si>
  <si>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</si>
  <si>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</si>
  <si>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</si>
  <si>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</si>
  <si>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</si>
  <si>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</si>
  <si>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</si>
  <si>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</si>
  <si>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</si>
  <si>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</si>
  <si>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</si>
  <si>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</si>
  <si>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</si>
  <si>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</si>
  <si>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</si>
  <si>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</si>
  <si>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</si>
  <si>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</si>
  <si>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</si>
  <si>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</si>
  <si>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</si>
  <si>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</si>
  <si>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</si>
  <si>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</si>
  <si>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</si>
  <si>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</si>
  <si>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</si>
  <si>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</si>
  <si>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</si>
  <si>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</si>
  <si>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</si>
  <si>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</si>
  <si>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</si>
  <si>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</si>
  <si>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</si>
  <si>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</si>
  <si>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</si>
  <si>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</si>
  <si>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</si>
  <si>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</si>
  <si>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</si>
  <si>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</si>
  <si>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</si>
  <si>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</si>
  <si>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</si>
  <si>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</si>
  <si>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</si>
  <si>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</si>
  <si>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</si>
  <si>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</si>
  <si>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</si>
  <si>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</si>
  <si>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</si>
  <si>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</si>
  <si>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</si>
  <si>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</si>
  <si>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</si>
  <si>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</si>
  <si>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</si>
  <si>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</si>
  <si>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</si>
  <si>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</si>
  <si>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</si>
  <si>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</si>
  <si>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</si>
  <si>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</si>
  <si>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</si>
  <si>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</si>
  <si>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</si>
  <si>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</si>
  <si>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</si>
  <si>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</si>
  <si>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</si>
  <si>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</si>
  <si>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</si>
  <si>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</si>
  <si>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</si>
  <si>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</si>
  <si>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</si>
  <si>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</si>
  <si>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</si>
  <si>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</si>
  <si>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</si>
  <si>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</si>
  <si>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</si>
  <si>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</si>
  <si>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</si>
  <si>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</si>
  <si>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</si>
  <si>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</si>
  <si>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</si>
  <si>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</si>
  <si>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</si>
  <si>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</si>
  <si>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</si>
  <si>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</si>
  <si>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</si>
  <si>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</si>
  <si>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</si>
  <si>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</si>
  <si>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</si>
  <si>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</si>
  <si>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</si>
  <si>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</si>
  <si>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</si>
  <si>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</si>
  <si>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</si>
  <si>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</si>
  <si>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</si>
  <si>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</si>
  <si>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</si>
  <si>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</si>
  <si>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</si>
  <si>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</si>
  <si>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</si>
  <si>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</si>
  <si>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</si>
  <si>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</si>
  <si>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</si>
  <si>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</si>
  <si>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</si>
  <si>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</si>
  <si>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</si>
  <si>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</si>
  <si>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</si>
  <si>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</si>
  <si>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</si>
  <si>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</si>
  <si>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</si>
  <si>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</si>
  <si>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</si>
  <si>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</si>
  <si>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</si>
  <si>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</si>
  <si>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</si>
  <si>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</si>
  <si>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</si>
  <si>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</si>
  <si>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</si>
  <si>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</si>
  <si>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</si>
  <si>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</si>
  <si>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</si>
  <si>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</si>
  <si>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</si>
  <si>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</si>
  <si>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</si>
  <si>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</si>
  <si>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</si>
  <si>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</si>
  <si>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</si>
  <si>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</si>
  <si>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</si>
  <si>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</si>
  <si>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</si>
  <si>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</si>
  <si>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</si>
  <si>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</si>
  <si>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</si>
  <si>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</si>
  <si>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</si>
  <si>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</si>
  <si>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</si>
  <si>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</si>
  <si>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</si>
  <si>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</si>
  <si>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</si>
  <si>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</si>
  <si>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</si>
  <si>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</si>
  <si>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</si>
  <si>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</si>
  <si>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</si>
  <si>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</si>
  <si>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</si>
  <si>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</si>
  <si>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</si>
  <si>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</si>
  <si>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</si>
  <si>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</si>
  <si>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</si>
  <si>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</si>
  <si>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</si>
  <si>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</si>
  <si>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</si>
  <si>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</si>
  <si>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</si>
  <si>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</si>
  <si>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</si>
  <si>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</si>
  <si>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</si>
  <si>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</si>
  <si>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</si>
  <si>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</si>
  <si>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</si>
  <si>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</si>
  <si>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</si>
  <si>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</si>
  <si>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</si>
  <si>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</si>
  <si>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</si>
  <si>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</si>
  <si>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</si>
  <si>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</si>
  <si>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</si>
  <si>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</si>
  <si>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</si>
  <si>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</si>
  <si>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</si>
  <si>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</si>
  <si>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</si>
  <si>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</si>
  <si>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</si>
  <si>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</si>
  <si>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</si>
  <si>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</si>
  <si>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</si>
  <si>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</si>
  <si>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</si>
  <si>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</si>
  <si>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</si>
  <si>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</si>
  <si>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</si>
  <si>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</si>
  <si>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</si>
  <si>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</si>
  <si>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</si>
  <si>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</si>
  <si>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</si>
  <si>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</si>
  <si>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</si>
  <si>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</si>
  <si>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</si>
  <si>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</si>
  <si>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</si>
  <si>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</si>
  <si>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</si>
  <si>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</si>
  <si>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</si>
  <si>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</si>
  <si>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</si>
  <si>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</si>
  <si>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</si>
  <si>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</si>
  <si>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</si>
  <si>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</si>
  <si>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</si>
  <si>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</si>
  <si>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</si>
  <si>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</si>
  <si>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</si>
  <si>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</si>
  <si>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</si>
  <si>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</si>
  <si>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</si>
  <si>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</si>
  <si>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</si>
  <si>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</si>
  <si>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</si>
  <si>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</si>
  <si>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</si>
  <si>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</si>
  <si>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</si>
  <si>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</si>
  <si>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</si>
  <si>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</si>
  <si>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</si>
  <si>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</si>
  <si>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</si>
  <si>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</si>
  <si>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</si>
  <si>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</si>
  <si>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</si>
  <si>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</si>
  <si>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</si>
  <si>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</si>
  <si>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</si>
  <si>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</si>
  <si>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</si>
  <si>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</si>
  <si>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</si>
  <si>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</si>
  <si>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</si>
  <si>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</si>
  <si>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</si>
  <si>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</si>
  <si>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</si>
  <si>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</si>
  <si>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</si>
  <si>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</si>
  <si>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</si>
  <si>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</si>
  <si>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</si>
  <si>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</si>
  <si>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</si>
  <si>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</si>
  <si>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</si>
  <si>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</si>
  <si>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</si>
  <si>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</si>
  <si>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</si>
  <si>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</si>
  <si>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</si>
  <si>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</si>
  <si>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</si>
  <si>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</si>
  <si>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</si>
  <si>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</si>
  <si>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</si>
  <si>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</si>
  <si>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</si>
  <si>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</si>
  <si>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</si>
  <si>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</si>
  <si>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</si>
  <si>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</si>
  <si>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</si>
  <si>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</si>
  <si>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</si>
  <si>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</si>
  <si>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</si>
  <si>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</si>
  <si>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</si>
  <si>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</si>
  <si>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</si>
  <si>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</si>
  <si>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</si>
  <si>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</si>
  <si>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</si>
  <si>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</si>
  <si>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</si>
  <si>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</si>
  <si>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</si>
  <si>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</si>
  <si>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</si>
  <si>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</si>
  <si>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</si>
  <si>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</si>
  <si>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</si>
  <si>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</si>
  <si>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</si>
  <si>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</si>
  <si>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</si>
  <si>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</si>
  <si>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</si>
  <si>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</si>
  <si>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</si>
  <si>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</si>
  <si>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</si>
  <si>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</si>
  <si>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</si>
  <si>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</si>
  <si>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</si>
  <si>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</si>
  <si>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</si>
  <si>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</si>
  <si>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</si>
  <si>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</si>
  <si>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</si>
  <si>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</si>
  <si>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</si>
  <si>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</si>
  <si>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</si>
  <si>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</si>
  <si>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</si>
  <si>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</si>
  <si>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</si>
  <si>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</si>
  <si>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</si>
  <si>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</si>
  <si>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</si>
  <si>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</si>
  <si>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</si>
  <si>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</si>
  <si>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</si>
  <si>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</si>
  <si>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</si>
  <si>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</si>
  <si>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</si>
  <si>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</si>
  <si>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</si>
  <si>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</si>
  <si>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</si>
  <si>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</si>
  <si>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</si>
  <si>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</si>
  <si>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</si>
  <si>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</si>
  <si>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</si>
  <si>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</si>
  <si>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</si>
  <si>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</si>
  <si>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</si>
  <si>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</si>
  <si>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</si>
  <si>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</si>
  <si>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</si>
  <si>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</si>
  <si>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</si>
  <si>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</si>
  <si>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</si>
  <si>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</si>
  <si>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</si>
  <si>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</si>
  <si>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</si>
  <si>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</si>
  <si>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</si>
  <si>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</si>
  <si>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</si>
  <si>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</si>
  <si>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</si>
  <si>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</si>
  <si>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</si>
  <si>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</si>
  <si>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</si>
  <si>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</si>
  <si>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</si>
  <si>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</si>
  <si>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</si>
  <si>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</si>
  <si>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</si>
  <si>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</si>
  <si>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</si>
  <si>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</si>
  <si>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</si>
  <si>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</si>
  <si>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</si>
  <si>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</si>
  <si>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</si>
  <si>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</si>
  <si>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</si>
  <si>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</si>
  <si>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</si>
  <si>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</si>
  <si>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</si>
  <si>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</si>
  <si>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</si>
  <si>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</si>
  <si>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</si>
  <si>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</si>
  <si>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</si>
  <si>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</si>
  <si>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</si>
  <si>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</si>
  <si>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</si>
  <si>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</si>
  <si>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</si>
  <si>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</si>
  <si>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</si>
  <si>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</si>
  <si>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</si>
  <si>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</si>
  <si>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</si>
  <si>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</si>
  <si>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</si>
  <si>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</si>
  <si>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</si>
  <si>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</si>
  <si>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</si>
  <si>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</si>
  <si>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</si>
  <si>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</si>
  <si>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</si>
  <si>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</si>
  <si>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</si>
  <si>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</si>
  <si>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</si>
  <si>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</si>
  <si>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</si>
  <si>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</si>
  <si>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</si>
  <si>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</si>
  <si>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</si>
  <si>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</si>
  <si>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</si>
  <si>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</si>
  <si>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</si>
  <si>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</si>
  <si>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</si>
  <si>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</si>
  <si>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</si>
  <si>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</si>
  <si>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</si>
  <si>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</si>
  <si>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</si>
  <si>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</si>
  <si>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</si>
  <si>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</si>
  <si>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</si>
  <si>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</si>
  <si>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</si>
  <si>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</si>
  <si>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</si>
  <si>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</si>
  <si>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</si>
  <si>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</si>
  <si>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</si>
  <si>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</si>
  <si>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</si>
  <si>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</si>
  <si>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</si>
  <si>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</si>
  <si>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</si>
  <si>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</si>
  <si>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</si>
  <si>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</si>
  <si>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</si>
  <si>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</si>
  <si>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</si>
  <si>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</si>
  <si>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</si>
  <si>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</si>
  <si>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</si>
  <si>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</si>
  <si>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</si>
  <si>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</si>
  <si>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</si>
  <si>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</si>
  <si>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</si>
  <si>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</si>
  <si>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</si>
  <si>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</si>
  <si>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</si>
  <si>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</si>
  <si>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</si>
  <si>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</si>
  <si>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</si>
  <si>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</si>
  <si>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</si>
  <si>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</si>
  <si>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</si>
  <si>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</si>
  <si>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</si>
  <si>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</si>
  <si>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</si>
  <si>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</si>
  <si>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</si>
  <si>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</si>
  <si>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</si>
  <si>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</si>
  <si>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</si>
  <si>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</si>
  <si>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</si>
  <si>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</si>
  <si>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</si>
  <si>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</si>
  <si>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</si>
  <si>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</si>
  <si>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</si>
  <si>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</si>
  <si>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</si>
  <si>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</si>
  <si>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</si>
  <si>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</si>
  <si>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</si>
  <si>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</si>
  <si>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</si>
  <si>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</si>
  <si>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</si>
  <si>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</si>
  <si>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</si>
  <si>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</si>
  <si>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</si>
  <si>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</si>
  <si>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</si>
  <si>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</si>
  <si>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</si>
  <si>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</si>
  <si>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</si>
  <si>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</si>
  <si>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</si>
  <si>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</si>
  <si>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</si>
  <si>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</si>
  <si>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</si>
  <si>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</si>
  <si>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</si>
  <si>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</si>
  <si>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</si>
  <si>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</si>
  <si>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</si>
  <si>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</si>
  <si>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</si>
  <si>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</si>
  <si>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</si>
  <si>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</si>
  <si>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</si>
  <si>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</si>
  <si>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</si>
  <si>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</si>
  <si>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</si>
  <si>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</si>
  <si>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</si>
  <si>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</si>
  <si>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</si>
  <si>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</si>
  <si>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</si>
  <si>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</si>
  <si>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</si>
  <si>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</si>
  <si>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</si>
  <si>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</si>
  <si>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</si>
  <si>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</si>
  <si>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</si>
  <si>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</si>
  <si>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</si>
  <si>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</si>
  <si>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</si>
  <si>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</si>
  <si>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</si>
  <si>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</si>
  <si>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</si>
  <si>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</si>
  <si>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</si>
  <si>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</si>
  <si>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</si>
  <si>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</si>
  <si>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</si>
  <si>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</si>
  <si>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</si>
  <si>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</si>
  <si>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</si>
  <si>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</si>
  <si>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</si>
  <si>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</si>
  <si>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</si>
  <si>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</si>
  <si>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</si>
  <si>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</si>
  <si>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</si>
  <si>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</si>
  <si>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</si>
  <si>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</si>
  <si>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</si>
  <si>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</si>
  <si>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</si>
  <si>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</si>
  <si>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</si>
  <si>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</si>
  <si>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</si>
  <si>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</si>
  <si>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</si>
  <si>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</si>
  <si>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</si>
  <si>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</si>
  <si>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</si>
  <si>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</si>
  <si>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</si>
  <si>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</si>
  <si>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</si>
  <si>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</si>
  <si>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</si>
  <si>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</si>
  <si>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</si>
  <si>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</si>
  <si>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</si>
  <si>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</si>
  <si>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</si>
  <si>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</si>
  <si>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</si>
  <si>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</si>
  <si>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</si>
  <si>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</si>
  <si>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</si>
  <si>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</si>
  <si>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</si>
  <si>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</si>
  <si>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</si>
  <si>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</si>
  <si>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</si>
  <si>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</si>
  <si>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</si>
  <si>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</si>
  <si>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</si>
  <si>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</si>
  <si>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</si>
  <si>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</si>
  <si>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</si>
  <si>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</si>
  <si>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</si>
  <si>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</si>
  <si>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</si>
  <si>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</si>
  <si>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</si>
  <si>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</si>
  <si>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</si>
  <si>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</si>
  <si>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</si>
  <si>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</si>
  <si>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</si>
  <si>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</si>
  <si>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</si>
  <si>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</si>
  <si>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</si>
  <si>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</si>
  <si>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</si>
  <si>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</si>
  <si>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</si>
  <si>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</si>
  <si>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</si>
  <si>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</si>
  <si>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</si>
  <si>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</si>
  <si>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</si>
  <si>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</si>
  <si>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</si>
  <si>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</si>
  <si>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</si>
  <si>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</si>
  <si>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</si>
  <si>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</si>
  <si>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</si>
  <si>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</si>
  <si>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</si>
  <si>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</si>
  <si>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</si>
  <si>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</si>
  <si>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</si>
  <si>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</si>
  <si>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</si>
  <si>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</si>
  <si>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</si>
  <si>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</si>
  <si>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</si>
  <si>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</si>
  <si>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</si>
  <si>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</si>
  <si>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</si>
  <si>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</si>
  <si>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</si>
  <si>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</si>
  <si>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</si>
  <si>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</si>
  <si>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</si>
  <si>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</si>
  <si>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</si>
  <si>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</si>
  <si>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</si>
  <si>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</si>
  <si>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</si>
  <si>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</si>
  <si>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</si>
  <si>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</si>
  <si>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</si>
  <si>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</si>
  <si>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</si>
  <si>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</si>
  <si>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</si>
  <si>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</si>
  <si>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</si>
  <si>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</si>
  <si>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</si>
  <si>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</si>
  <si>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</si>
  <si>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</si>
  <si>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</si>
  <si>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</si>
  <si>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</si>
  <si>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</si>
  <si>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</si>
  <si>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</si>
  <si>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</si>
  <si>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</si>
  <si>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</si>
  <si>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</si>
  <si>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</si>
  <si>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</si>
  <si>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</si>
  <si>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</si>
  <si>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</si>
  <si>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</si>
  <si>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</si>
  <si>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</si>
  <si>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</si>
  <si>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</si>
  <si>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</si>
  <si>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</si>
  <si>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</si>
  <si>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</si>
  <si>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</si>
  <si>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</si>
  <si>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</si>
  <si>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</si>
  <si>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</si>
  <si>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</si>
  <si>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</si>
  <si>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</si>
  <si>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</si>
  <si>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</si>
  <si>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</si>
  <si>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</si>
  <si>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</si>
  <si>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</si>
  <si>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</si>
  <si>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</si>
  <si>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</si>
  <si>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</si>
  <si>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</si>
  <si>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</si>
  <si>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</si>
  <si>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</si>
  <si>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</si>
  <si>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</si>
  <si>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</si>
  <si>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</si>
  <si>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</si>
  <si>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</si>
  <si>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</si>
  <si>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</si>
  <si>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</si>
  <si>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</si>
  <si>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</si>
  <si>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</si>
  <si>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</si>
  <si>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</si>
  <si>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</si>
  <si>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</si>
  <si>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</si>
  <si>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</si>
  <si>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</si>
  <si>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</si>
  <si>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</si>
  <si>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</si>
  <si>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</si>
  <si>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</si>
  <si>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</si>
  <si>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</si>
  <si>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</si>
  <si>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</si>
  <si>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</si>
  <si>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</si>
  <si>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</si>
  <si>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</si>
  <si>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</si>
  <si>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</si>
  <si>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</si>
  <si>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</si>
  <si>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</si>
  <si>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</si>
  <si>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</si>
  <si>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</si>
  <si>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</si>
  <si>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</si>
  <si>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</si>
  <si>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</si>
  <si>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</si>
  <si>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</si>
  <si>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</si>
  <si>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</si>
  <si>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</si>
  <si>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</si>
  <si>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</si>
  <si>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</si>
  <si>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</si>
  <si>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</si>
  <si>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</si>
  <si>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</si>
  <si>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</si>
  <si>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</si>
  <si>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</si>
  <si>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</si>
  <si>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</si>
  <si>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</si>
  <si>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</si>
  <si>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</si>
  <si>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</si>
  <si>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</si>
  <si>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</si>
  <si>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</si>
  <si>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</si>
  <si>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</si>
  <si>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</si>
  <si>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</si>
  <si>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</si>
  <si>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</si>
  <si>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</si>
  <si>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</si>
  <si>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</si>
  <si>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</si>
  <si>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</si>
  <si>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</si>
  <si>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</si>
  <si>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</si>
  <si>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</si>
  <si>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</si>
  <si>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</si>
  <si>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</si>
  <si>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</si>
  <si>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</si>
  <si>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</si>
  <si>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</si>
  <si>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</si>
  <si>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</si>
  <si>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</si>
  <si>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</si>
  <si>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</si>
  <si>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</si>
  <si>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</si>
  <si>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</si>
  <si>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</si>
  <si>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</si>
  <si>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</si>
  <si>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</si>
  <si>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</si>
  <si>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</si>
  <si>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</si>
  <si>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</si>
  <si>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</si>
  <si>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</si>
  <si>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</si>
  <si>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</si>
  <si>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</si>
  <si>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</si>
  <si>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</si>
  <si>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</si>
  <si>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</si>
  <si>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</si>
  <si>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</si>
  <si>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</si>
  <si>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</si>
  <si>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</si>
  <si>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</si>
  <si>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</si>
  <si>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</si>
  <si>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</si>
  <si>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</si>
  <si>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</si>
  <si>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</si>
  <si>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</si>
  <si>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</si>
  <si>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</si>
  <si>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</si>
  <si>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</si>
  <si>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</si>
  <si>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</si>
  <si>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</si>
  <si>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</si>
  <si>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</si>
  <si>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</si>
  <si>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</si>
  <si>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</si>
  <si>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</si>
  <si>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</si>
  <si>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</si>
  <si>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</si>
  <si>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</si>
  <si>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</si>
  <si>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</si>
  <si>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</si>
  <si>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</si>
  <si>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</si>
  <si>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</si>
  <si>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</si>
  <si>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</si>
  <si>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</si>
  <si>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</si>
  <si>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</si>
  <si>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</si>
  <si>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</si>
  <si>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</si>
  <si>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</si>
  <si>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</si>
  <si>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</si>
  <si>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</si>
  <si>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</si>
  <si>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</si>
  <si>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</si>
  <si>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</si>
  <si>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</si>
  <si>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</si>
  <si>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</si>
  <si>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</si>
  <si>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</si>
  <si>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</si>
  <si>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</si>
  <si>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</si>
  <si>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</si>
  <si>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</si>
  <si>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</si>
  <si>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</si>
  <si>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</si>
  <si>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</si>
  <si>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</si>
  <si>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</si>
  <si>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</si>
  <si>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</si>
  <si>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</si>
  <si>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</si>
  <si>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</si>
  <si>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</si>
  <si>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</si>
  <si>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</si>
  <si>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</si>
  <si>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</si>
  <si>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</si>
  <si>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</si>
  <si>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</si>
  <si>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</si>
  <si>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</si>
  <si>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</si>
  <si>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</si>
  <si>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</si>
  <si>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</si>
  <si>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</si>
  <si>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</si>
  <si>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</si>
  <si>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</si>
  <si>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</si>
  <si>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</si>
  <si>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</si>
  <si>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</si>
  <si>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</si>
  <si>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</si>
  <si>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</si>
  <si>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</si>
  <si>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</si>
  <si>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</si>
  <si>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</si>
  <si>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</si>
  <si>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</si>
  <si>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</si>
  <si>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</si>
  <si>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</si>
  <si>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</si>
  <si>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</si>
  <si>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</si>
  <si>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</si>
  <si>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</si>
  <si>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</si>
  <si>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</si>
  <si>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</si>
  <si>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</si>
  <si>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</si>
  <si>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</si>
  <si>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</si>
  <si>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</si>
  <si>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</si>
  <si>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</si>
  <si>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</si>
  <si>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</si>
  <si>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</si>
  <si>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</si>
  <si>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</si>
  <si>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</si>
  <si>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</si>
  <si>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</si>
  <si>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</si>
  <si>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</si>
  <si>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</si>
  <si>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</si>
  <si>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</si>
  <si>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</si>
  <si>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</si>
  <si>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</si>
  <si>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</si>
  <si>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</si>
  <si>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</si>
  <si>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</si>
  <si>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</si>
  <si>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</si>
  <si>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</si>
  <si>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</si>
  <si>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</si>
  <si>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</si>
  <si>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</si>
  <si>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</si>
  <si>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</si>
  <si>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</si>
  <si>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</si>
  <si>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</si>
  <si>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</si>
  <si>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</si>
  <si>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</si>
  <si>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</si>
  <si>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</si>
  <si>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</si>
  <si>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</si>
  <si>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</si>
  <si>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</si>
  <si>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</si>
  <si>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</si>
  <si>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</si>
  <si>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</si>
  <si>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</si>
  <si>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</si>
  <si>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</si>
  <si>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</si>
  <si>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</si>
  <si>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</si>
  <si>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</si>
  <si>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</si>
  <si>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</si>
  <si>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</si>
  <si>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</si>
  <si>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</si>
  <si>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</si>
  <si>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</si>
  <si>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</si>
  <si>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</si>
  <si>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</si>
  <si>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</si>
  <si>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</si>
  <si>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</si>
  <si>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</si>
  <si>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</si>
  <si>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</si>
  <si>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</si>
  <si>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</si>
  <si>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</si>
  <si>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</si>
  <si>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</si>
  <si>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</si>
  <si>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</si>
  <si>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</si>
  <si>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</si>
  <si>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</si>
  <si>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</si>
  <si>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</si>
  <si>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</si>
  <si>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</si>
  <si>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</si>
  <si>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</si>
  <si>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</si>
  <si>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</si>
  <si>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</si>
  <si>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</si>
  <si>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</si>
  <si>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</si>
  <si>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</si>
  <si>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</si>
  <si>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</si>
  <si>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</si>
  <si>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</si>
  <si>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</si>
  <si>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</si>
  <si>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</si>
  <si>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</si>
  <si>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</si>
  <si>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</si>
  <si>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</si>
  <si>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</si>
  <si>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</si>
  <si>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</si>
  <si>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</si>
  <si>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</si>
  <si>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</si>
  <si>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</si>
  <si>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</si>
  <si>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</si>
  <si>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</si>
  <si>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</si>
  <si>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</si>
  <si>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</si>
  <si>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</si>
  <si>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</si>
  <si>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</si>
  <si>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</si>
  <si>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</si>
  <si>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</si>
  <si>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</si>
  <si>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</si>
  <si>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</si>
  <si>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</si>
  <si>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</si>
  <si>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</si>
  <si>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</si>
  <si>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</si>
  <si>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</si>
  <si>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</si>
  <si>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</si>
  <si>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</si>
  <si>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</si>
  <si>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</si>
  <si>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</si>
  <si>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</si>
  <si>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</si>
  <si>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</si>
  <si>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</si>
  <si>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</si>
  <si>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</si>
  <si>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</si>
  <si>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</si>
  <si>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</si>
  <si>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</si>
  <si>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</si>
  <si>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</si>
  <si>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</si>
  <si>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</si>
  <si>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</si>
  <si>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</si>
  <si>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</si>
  <si>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</si>
  <si>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</si>
  <si>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</si>
  <si>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</si>
  <si>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</si>
  <si>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</si>
  <si>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</si>
  <si>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</si>
  <si>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</si>
  <si>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</si>
  <si>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</si>
  <si>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</si>
  <si>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</si>
  <si>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</si>
  <si>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</si>
  <si>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</si>
  <si>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</si>
  <si>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</si>
  <si>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</si>
  <si>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</si>
  <si>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</si>
  <si>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</si>
  <si>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</si>
  <si>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</si>
  <si>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</si>
  <si>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</si>
  <si>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</si>
  <si>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</si>
  <si>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</si>
  <si>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</si>
  <si>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</si>
  <si>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</si>
  <si>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</si>
  <si>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</si>
  <si>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</si>
  <si>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</si>
  <si>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</si>
  <si>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</si>
  <si>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</si>
  <si>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</si>
  <si>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</si>
  <si>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</si>
  <si>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</si>
  <si>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</si>
  <si>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</si>
  <si>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</si>
  <si>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</si>
  <si>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</si>
  <si>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</si>
  <si>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</si>
  <si>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</si>
  <si>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</si>
  <si>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</si>
  <si>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</si>
  <si>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</si>
  <si>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</si>
  <si>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</si>
  <si>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</si>
  <si>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</si>
  <si>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</si>
  <si>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</si>
  <si>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</si>
  <si>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</si>
  <si>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</si>
  <si>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</si>
  <si>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</si>
  <si>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</si>
  <si>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</si>
  <si>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</si>
  <si>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</si>
  <si>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</si>
  <si>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</si>
  <si>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</si>
  <si>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</si>
  <si>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</si>
  <si>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</si>
  <si>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</si>
  <si>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</si>
  <si>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</si>
  <si>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</si>
  <si>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</si>
  <si>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</si>
  <si>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</si>
  <si>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</si>
  <si>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</si>
  <si>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</si>
  <si>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</si>
  <si>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</si>
  <si>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</si>
  <si>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</si>
  <si>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</si>
  <si>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</si>
  <si>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</si>
  <si>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</si>
  <si>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</si>
  <si>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</si>
  <si>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</si>
  <si>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</si>
  <si>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</si>
  <si>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</si>
  <si>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</si>
  <si>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</si>
  <si>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</si>
  <si>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</si>
  <si>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</si>
  <si>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</si>
  <si>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</si>
  <si>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</si>
  <si>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</si>
  <si>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</si>
  <si>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</si>
  <si>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</si>
  <si>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</si>
  <si>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</si>
  <si>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</si>
  <si>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</si>
  <si>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</si>
  <si>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</si>
  <si>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</si>
  <si>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</si>
  <si>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</si>
  <si>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</si>
  <si>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</si>
  <si>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</si>
  <si>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</si>
  <si>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</si>
  <si>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</si>
  <si>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</si>
  <si>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</si>
  <si>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</si>
  <si>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</si>
  <si>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</si>
  <si>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</si>
  <si>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</si>
  <si>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</si>
  <si>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</si>
  <si>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</si>
  <si>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</si>
  <si>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</si>
  <si>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</si>
  <si>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</si>
  <si>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</si>
  <si>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</si>
  <si>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</si>
  <si>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</si>
  <si>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</si>
  <si>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</si>
  <si>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</si>
  <si>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</si>
  <si>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</si>
  <si>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</si>
  <si>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</si>
  <si>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</si>
  <si>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</si>
  <si>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</si>
  <si>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</si>
  <si>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</si>
  <si>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</si>
  <si>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</si>
  <si>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</si>
  <si>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</si>
  <si>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</si>
  <si>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</si>
  <si>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</si>
  <si>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</si>
  <si>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</si>
  <si>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</si>
  <si>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</si>
  <si>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</si>
  <si>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</si>
  <si>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</si>
  <si>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</si>
  <si>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</si>
  <si>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</si>
  <si>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</si>
  <si>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</si>
  <si>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</si>
  <si>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</si>
  <si>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</si>
  <si>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</si>
  <si>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</si>
  <si>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</si>
  <si>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</si>
  <si>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</si>
  <si>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</si>
  <si>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</si>
  <si>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</si>
  <si>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</si>
  <si>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</si>
  <si>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</si>
  <si>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</si>
  <si>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</si>
  <si>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</si>
  <si>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</si>
  <si>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</si>
  <si>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</si>
  <si>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</si>
  <si>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</si>
  <si>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</si>
  <si>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</si>
  <si>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</si>
  <si>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</si>
  <si>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</si>
  <si>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</si>
  <si>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</si>
  <si>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</si>
  <si>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</si>
  <si>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</si>
  <si>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</si>
  <si>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</si>
  <si>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</si>
  <si>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</si>
  <si>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</si>
  <si>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</si>
  <si>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</si>
  <si>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</si>
  <si>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</si>
  <si>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</si>
  <si>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</si>
  <si>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</si>
  <si>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</si>
  <si>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</si>
  <si>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</si>
  <si>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</si>
  <si>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</si>
  <si>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</si>
  <si>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</si>
  <si>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</si>
  <si>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</si>
  <si>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</si>
  <si>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</si>
  <si>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</si>
  <si>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</si>
  <si>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</si>
  <si>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</si>
  <si>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</si>
  <si>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</si>
  <si>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</si>
  <si>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</si>
  <si>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</si>
  <si>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</si>
  <si>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</si>
  <si>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</si>
  <si>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</si>
  <si>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</si>
  <si>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</si>
  <si>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</si>
  <si>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</si>
  <si>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</si>
  <si>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</si>
  <si>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</si>
  <si>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</si>
  <si>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</si>
  <si>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</si>
  <si>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</si>
  <si>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</si>
  <si>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</si>
  <si>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</si>
  <si>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</si>
  <si>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</si>
  <si>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</si>
  <si>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</si>
  <si>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</si>
  <si>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</si>
  <si>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</si>
  <si>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</si>
  <si>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</si>
  <si>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</si>
  <si>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</si>
  <si>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</si>
  <si>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</si>
  <si>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</si>
  <si>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</si>
  <si>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</si>
  <si>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</si>
  <si>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</si>
  <si>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</si>
  <si>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</si>
  <si>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</si>
  <si>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</si>
  <si>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</si>
  <si>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</si>
  <si>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</si>
  <si>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</si>
  <si>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</si>
  <si>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</si>
  <si>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</si>
  <si>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</si>
  <si>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</si>
  <si>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</si>
  <si>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</si>
  <si>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</si>
  <si>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</si>
  <si>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</si>
  <si>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</si>
  <si>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</si>
  <si>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</si>
  <si>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</si>
  <si>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</si>
  <si>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</si>
  <si>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</si>
  <si>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</si>
  <si>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</si>
  <si>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</si>
  <si>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</si>
  <si>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</si>
  <si>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</si>
  <si>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</si>
  <si>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</si>
  <si>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</si>
  <si>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</si>
  <si>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</si>
  <si>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</si>
  <si>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</si>
  <si>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</si>
  <si>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</si>
  <si>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</si>
  <si>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</si>
  <si>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</si>
  <si>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</si>
  <si>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</si>
  <si>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</si>
  <si>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</si>
  <si>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</si>
  <si>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</si>
  <si>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</si>
  <si>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</si>
  <si>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</si>
  <si>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</si>
  <si>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</si>
  <si>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</si>
  <si>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</si>
  <si>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</si>
  <si>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</si>
  <si>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</si>
  <si>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</si>
  <si>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</si>
  <si>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</si>
  <si>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</si>
  <si>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</si>
  <si>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</si>
  <si>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</si>
  <si>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</si>
  <si>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</si>
  <si>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</si>
  <si>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</si>
  <si>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</si>
  <si>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</si>
  <si>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</si>
  <si>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</si>
  <si>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</si>
  <si>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</si>
  <si>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</si>
  <si>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</si>
  <si>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</si>
  <si>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</si>
  <si>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</si>
  <si>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</si>
  <si>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</si>
  <si>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</si>
  <si>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</si>
  <si>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</si>
  <si>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</si>
  <si>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</si>
  <si>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</si>
  <si>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</si>
  <si>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</si>
  <si>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</si>
  <si>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</si>
  <si>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</si>
  <si>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</si>
  <si>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</si>
  <si>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</si>
  <si>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</si>
  <si>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</si>
  <si>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</si>
  <si>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</si>
  <si>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</si>
  <si>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</si>
  <si>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</si>
  <si>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</si>
  <si>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</si>
  <si>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</si>
  <si>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</si>
  <si>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</si>
  <si>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</si>
  <si>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</si>
  <si>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</si>
  <si>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</si>
  <si>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</si>
  <si>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</si>
  <si>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</si>
  <si>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</si>
  <si>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</si>
  <si>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</si>
  <si>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</si>
  <si>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</si>
  <si>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</si>
  <si>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</si>
  <si>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</si>
  <si>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</si>
  <si>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</si>
  <si>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</si>
  <si>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</si>
  <si>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</si>
  <si>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</si>
  <si>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</si>
  <si>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</si>
  <si>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</si>
  <si>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</si>
  <si>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</si>
  <si>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</si>
  <si>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</si>
  <si>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</si>
  <si>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</si>
  <si>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</si>
  <si>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</si>
  <si>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</si>
  <si>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</si>
  <si>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</si>
  <si>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</si>
  <si>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</si>
  <si>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</si>
  <si>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</si>
  <si>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</si>
  <si>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</si>
  <si>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</si>
  <si>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</si>
  <si>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</si>
  <si>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</si>
  <si>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</si>
  <si>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</si>
  <si>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</si>
  <si>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</si>
  <si>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</si>
  <si>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</si>
  <si>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</si>
  <si>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</si>
  <si>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</si>
  <si>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</si>
  <si>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</si>
  <si>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</si>
  <si>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</si>
  <si>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</si>
  <si>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</si>
  <si>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</si>
  <si>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</si>
  <si>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</si>
  <si>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</si>
  <si>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</si>
  <si>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</si>
  <si>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</si>
  <si>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</si>
  <si>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</si>
  <si>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</si>
  <si>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</si>
  <si>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</si>
  <si>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</si>
  <si>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</si>
  <si>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</si>
  <si>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</si>
  <si>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</si>
  <si>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</si>
  <si>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</si>
  <si>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</si>
  <si>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</si>
  <si>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</si>
  <si>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</si>
  <si>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</si>
  <si>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</si>
  <si>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</si>
  <si>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</si>
  <si>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</si>
  <si>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</si>
  <si>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</si>
  <si>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</si>
  <si>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</si>
  <si>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</si>
  <si>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</si>
  <si>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</si>
  <si>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</si>
  <si>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</si>
  <si>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</si>
  <si>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</si>
  <si>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</si>
  <si>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</si>
  <si>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</si>
  <si>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</si>
  <si>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</si>
  <si>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</si>
  <si>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</si>
  <si>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</si>
  <si>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</si>
  <si>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</si>
  <si>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</si>
  <si>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</si>
  <si>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</si>
  <si>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</si>
  <si>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</si>
  <si>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</si>
  <si>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</si>
  <si>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</si>
  <si>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</si>
  <si>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</si>
  <si>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</si>
  <si>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</si>
  <si>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</si>
  <si>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</si>
  <si>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</si>
  <si>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</si>
  <si>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</si>
  <si>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</si>
  <si>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</si>
  <si>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</si>
  <si>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</si>
  <si>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</si>
  <si>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</si>
  <si>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</si>
  <si>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</si>
  <si>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</si>
  <si>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</si>
  <si>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</si>
  <si>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</si>
  <si>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</si>
  <si>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</si>
  <si>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</si>
  <si>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</si>
  <si>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</si>
  <si>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</si>
  <si>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</si>
  <si>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</si>
  <si>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</si>
  <si>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</si>
  <si>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</si>
  <si>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</si>
  <si>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</si>
  <si>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</si>
  <si>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</si>
  <si>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</si>
  <si>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</si>
  <si>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</si>
  <si>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</si>
  <si>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</si>
  <si>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</si>
  <si>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</si>
  <si>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</si>
  <si>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</si>
  <si>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</si>
  <si>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</si>
  <si>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</si>
  <si>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</si>
  <si>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</si>
  <si>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</si>
  <si>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</si>
  <si>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</si>
  <si>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</si>
  <si>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</si>
  <si>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</si>
  <si>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</si>
  <si>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</si>
  <si>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</si>
  <si>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</si>
  <si>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</si>
  <si>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</si>
  <si>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</si>
  <si>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</si>
  <si>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</si>
  <si>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</si>
  <si>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</si>
  <si>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</si>
  <si>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</si>
  <si>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</si>
  <si>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</si>
  <si>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</si>
  <si>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</si>
  <si>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</si>
  <si>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</si>
  <si>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</si>
  <si>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</si>
  <si>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</si>
  <si>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</si>
  <si>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</si>
  <si>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</si>
  <si>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</si>
  <si>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</si>
  <si>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</si>
  <si>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</si>
  <si>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</si>
  <si>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</si>
  <si>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</si>
  <si>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</si>
  <si>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</si>
  <si>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</si>
  <si>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</si>
  <si>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</si>
  <si>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</si>
  <si>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</si>
  <si>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</si>
  <si>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</si>
  <si>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</si>
  <si>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</si>
  <si>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</si>
  <si>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</si>
  <si>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</si>
  <si>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</si>
  <si>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</si>
  <si>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</si>
  <si>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</si>
  <si>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</si>
  <si>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</si>
  <si>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</si>
  <si>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</si>
  <si>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</si>
  <si>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</si>
  <si>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</si>
  <si>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</si>
  <si>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</si>
  <si>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</si>
  <si>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</si>
  <si>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</si>
  <si>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</si>
  <si>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</si>
  <si>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</si>
  <si>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</si>
  <si>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</si>
  <si>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</si>
  <si>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</si>
  <si>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</si>
  <si>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</si>
  <si>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</si>
  <si>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</si>
  <si>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</si>
  <si>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</si>
  <si>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</si>
  <si>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</si>
  <si>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</si>
  <si>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</si>
  <si>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</si>
  <si>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</si>
  <si>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</si>
  <si>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</si>
  <si>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</si>
  <si>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</si>
  <si>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</si>
  <si>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</si>
  <si>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</si>
  <si>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</si>
  <si>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</si>
  <si>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</si>
  <si>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</si>
  <si>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</si>
  <si>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</si>
  <si>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</si>
  <si>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</si>
  <si>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</si>
  <si>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</si>
  <si>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</si>
  <si>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</si>
  <si>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</si>
  <si>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</si>
  <si>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</si>
  <si>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</si>
  <si>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</si>
  <si>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</si>
  <si>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</si>
  <si>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</si>
  <si>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</si>
  <si>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</si>
  <si>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</si>
  <si>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</si>
  <si>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</si>
  <si>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</si>
  <si>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</si>
  <si>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</si>
  <si>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</si>
  <si>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</si>
  <si>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</si>
  <si>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</si>
  <si>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</si>
  <si>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</si>
  <si>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</si>
  <si>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</si>
  <si>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</si>
  <si>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</si>
  <si>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</si>
  <si>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</si>
  <si>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</si>
  <si>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</si>
  <si>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</si>
  <si>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</si>
  <si>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</si>
  <si>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</si>
  <si>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</si>
  <si>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</si>
  <si>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</si>
  <si>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</si>
  <si>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</si>
  <si>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</si>
  <si>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</si>
  <si>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</si>
  <si>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</si>
  <si>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</si>
  <si>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</si>
  <si>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</si>
  <si>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</si>
  <si>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</si>
  <si>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</si>
  <si>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</si>
  <si>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</si>
  <si>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</si>
  <si>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</si>
  <si>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</si>
  <si>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</si>
  <si>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</si>
  <si>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</si>
  <si>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</si>
  <si>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</si>
  <si>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</si>
  <si>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</si>
  <si>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</si>
  <si>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</si>
  <si>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</si>
  <si>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</si>
  <si>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</si>
  <si>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</si>
  <si>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</si>
  <si>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</si>
  <si>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</si>
  <si>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</si>
  <si>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</si>
  <si>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</si>
  <si>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</si>
  <si>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</si>
  <si>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</si>
  <si>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</si>
  <si>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</si>
  <si>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</si>
  <si>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</si>
  <si>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</si>
  <si>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</si>
  <si>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</si>
  <si>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</si>
  <si>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</si>
  <si>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</si>
  <si>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</si>
  <si>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</si>
  <si>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</si>
  <si>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</si>
  <si>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</si>
  <si>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</si>
  <si>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</si>
  <si>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</si>
  <si>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</si>
  <si>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</si>
  <si>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</si>
  <si>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</si>
  <si>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</si>
  <si>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</si>
  <si>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</si>
  <si>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</si>
  <si>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</si>
  <si>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</si>
  <si>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</si>
  <si>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</si>
  <si>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</si>
  <si>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</si>
  <si>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</si>
  <si>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</si>
  <si>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</si>
  <si>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</si>
  <si>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</si>
  <si>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</si>
  <si>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</si>
  <si>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</si>
  <si>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</si>
  <si>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</si>
  <si>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</si>
  <si>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</si>
  <si>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</si>
  <si>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</si>
  <si>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</si>
  <si>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</si>
  <si>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</si>
  <si>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</si>
  <si>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</si>
  <si>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</si>
  <si>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</si>
  <si>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</si>
  <si>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</si>
  <si>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</si>
  <si>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</si>
  <si>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</si>
  <si>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</si>
  <si>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</si>
  <si>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</si>
  <si>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</si>
  <si>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</si>
  <si>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</si>
  <si>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</si>
  <si>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</si>
  <si>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</si>
  <si>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</si>
  <si>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</si>
  <si>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</si>
  <si>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</si>
  <si>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</si>
  <si>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</si>
  <si>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</si>
  <si>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</si>
  <si>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</si>
  <si>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</si>
  <si>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</si>
  <si>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</si>
  <si>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</si>
  <si>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</si>
  <si>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</si>
  <si>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</si>
  <si>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</si>
  <si>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</si>
  <si>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</si>
  <si>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</si>
  <si>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</si>
  <si>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</si>
  <si>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</si>
  <si>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</si>
  <si>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</si>
  <si>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</si>
  <si>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</si>
  <si>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</si>
  <si>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</si>
  <si>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</si>
  <si>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</si>
  <si>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</si>
  <si>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</si>
  <si>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</si>
  <si>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</si>
  <si>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</si>
  <si>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</si>
  <si>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</si>
  <si>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</si>
  <si>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</si>
  <si>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</si>
  <si>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</si>
  <si>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</si>
  <si>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</si>
  <si>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</si>
  <si>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</si>
  <si>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</si>
  <si>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</si>
  <si>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</si>
  <si>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</si>
  <si>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</si>
  <si>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</si>
  <si>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</si>
  <si>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</si>
  <si>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</si>
  <si>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</si>
  <si>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</si>
  <si>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</si>
  <si>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</si>
  <si>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</si>
  <si>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</si>
  <si>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</si>
  <si>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</si>
  <si>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</si>
  <si>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</si>
  <si>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</si>
  <si>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</si>
  <si>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</si>
  <si>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</si>
  <si>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</si>
  <si>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</si>
  <si>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</si>
  <si>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</si>
  <si>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</si>
  <si>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</si>
  <si>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</si>
  <si>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</si>
  <si>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</si>
  <si>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</si>
  <si>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</si>
  <si>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</si>
  <si>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</si>
  <si>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</si>
  <si>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</si>
  <si>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</si>
  <si>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</si>
  <si>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</si>
  <si>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</si>
  <si>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</si>
  <si>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</si>
  <si>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</si>
  <si>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</si>
  <si>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</si>
  <si>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</si>
  <si>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</si>
  <si>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</si>
  <si>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</si>
  <si>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</si>
  <si>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</si>
  <si>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</si>
  <si>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</si>
  <si>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</si>
  <si>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</si>
  <si>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</si>
  <si>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</si>
  <si>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</si>
  <si>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</si>
  <si>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</si>
  <si>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</si>
  <si>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</si>
  <si>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</si>
  <si>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</si>
  <si>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</si>
  <si>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</si>
  <si>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</si>
  <si>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</si>
  <si>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</si>
  <si>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</si>
  <si>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</si>
  <si>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</si>
  <si>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</si>
  <si>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</si>
  <si>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</si>
  <si>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</si>
  <si>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</si>
  <si>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</si>
  <si>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</si>
  <si>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</si>
  <si>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</si>
  <si>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</si>
  <si>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</si>
  <si>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</si>
  <si>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</si>
  <si>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</si>
  <si>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</si>
  <si>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</si>
  <si>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</si>
  <si>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</si>
  <si>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</si>
  <si>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</si>
  <si>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</si>
  <si>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</si>
  <si>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</si>
  <si>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</si>
  <si>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</si>
  <si>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</si>
  <si>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</si>
  <si>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</si>
  <si>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</si>
  <si>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</si>
  <si>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</si>
  <si>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</si>
  <si>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</si>
  <si>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</si>
  <si>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</si>
  <si>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</si>
  <si>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</si>
  <si>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</si>
  <si>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</si>
  <si>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</si>
  <si>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</si>
  <si>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</si>
  <si>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</si>
  <si>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</si>
  <si>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</si>
  <si>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</si>
  <si>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</si>
  <si>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</si>
  <si>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</si>
  <si>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</si>
  <si>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</si>
  <si>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</si>
  <si>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</si>
  <si>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</si>
  <si>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</si>
  <si>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</si>
  <si>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</si>
  <si>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</si>
  <si>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</si>
  <si>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</si>
  <si>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</si>
  <si>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</si>
  <si>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</si>
  <si>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</si>
  <si>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</si>
  <si>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</si>
  <si>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</si>
  <si>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</si>
  <si>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</si>
  <si>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</si>
  <si>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</si>
  <si>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</si>
  <si>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</si>
  <si>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</si>
  <si>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</si>
  <si>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</si>
  <si>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</si>
  <si>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</si>
  <si>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</si>
  <si>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</si>
  <si>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</si>
  <si>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</si>
  <si>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</si>
  <si>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</si>
  <si>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</si>
  <si>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</si>
  <si>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</si>
  <si>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</si>
  <si>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</si>
  <si>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</si>
  <si>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</si>
  <si>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</si>
  <si>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</si>
  <si>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</si>
  <si>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</si>
  <si>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</si>
  <si>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</si>
  <si>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</si>
  <si>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</si>
  <si>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</si>
  <si>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</si>
  <si>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</si>
  <si>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</si>
  <si>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</si>
  <si>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</si>
  <si>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</si>
  <si>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</si>
  <si>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</si>
  <si>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</si>
  <si>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</si>
  <si>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</si>
  <si>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</si>
  <si>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</si>
  <si>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</si>
  <si>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</si>
  <si>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</si>
  <si>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</si>
  <si>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</si>
  <si>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</si>
  <si>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</si>
  <si>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</si>
  <si>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</si>
  <si>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</si>
  <si>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</si>
  <si>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</si>
  <si>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</si>
  <si>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</si>
  <si>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</si>
  <si>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</si>
  <si>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</si>
  <si>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</si>
  <si>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</si>
  <si>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</si>
  <si>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</si>
  <si>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</si>
  <si>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</si>
  <si>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</si>
  <si>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</si>
  <si>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</si>
  <si>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</si>
  <si>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</si>
  <si>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</si>
  <si>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</si>
  <si>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</si>
  <si>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</si>
  <si>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</si>
  <si>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</si>
  <si>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</si>
  <si>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</si>
  <si>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</si>
  <si>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</si>
  <si>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</si>
  <si>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</si>
  <si>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</si>
  <si>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</si>
  <si>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</si>
  <si>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</si>
  <si>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</si>
  <si>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</si>
  <si>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</si>
  <si>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</si>
  <si>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</si>
  <si>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</si>
  <si>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</si>
  <si>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</si>
  <si>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</si>
  <si>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</si>
  <si>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</si>
  <si>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</si>
  <si>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</si>
  <si>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</si>
  <si>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</si>
  <si>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</si>
  <si>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</si>
  <si>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</si>
  <si>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</si>
  <si>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</si>
  <si>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</si>
  <si>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</si>
  <si>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</si>
  <si>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</si>
  <si>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</si>
  <si>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</si>
  <si>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</si>
  <si>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</si>
  <si>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</si>
  <si>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</si>
  <si>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</si>
  <si>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</si>
  <si>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</si>
  <si>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</si>
  <si>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</si>
  <si>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</si>
  <si>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</si>
  <si>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</si>
  <si>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</si>
  <si>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</si>
  <si>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</si>
  <si>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</si>
  <si>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</si>
  <si>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</si>
  <si>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</si>
  <si>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</si>
  <si>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</si>
  <si>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</si>
  <si>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</si>
  <si>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</si>
  <si>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</si>
  <si>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</si>
  <si>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</si>
  <si>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</si>
  <si>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</si>
  <si>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</si>
  <si>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</si>
  <si>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</si>
  <si>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</si>
  <si>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</si>
  <si>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</si>
  <si>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</si>
  <si>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</si>
  <si>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</si>
  <si>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</si>
  <si>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</si>
  <si>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</si>
  <si>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</si>
  <si>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</si>
  <si>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</si>
  <si>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</si>
  <si>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</si>
  <si>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</si>
  <si>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</si>
  <si>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</si>
  <si>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</si>
  <si>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</si>
  <si>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</si>
  <si>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</si>
  <si>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</si>
  <si>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</si>
  <si>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</si>
  <si>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</si>
  <si>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</si>
  <si>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</si>
  <si>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</si>
  <si>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</si>
  <si>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</si>
  <si>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</si>
  <si>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</si>
  <si>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</si>
  <si>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</si>
  <si>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</si>
  <si>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</si>
  <si>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</si>
  <si>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</si>
  <si>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</si>
  <si>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</si>
  <si>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</si>
  <si>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</si>
  <si>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</si>
  <si>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</si>
  <si>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</si>
  <si>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</si>
  <si>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</si>
  <si>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</si>
  <si>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</si>
  <si>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</si>
  <si>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</si>
  <si>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</si>
  <si>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</si>
  <si>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</si>
  <si>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</si>
  <si>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</si>
  <si>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</si>
  <si>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</si>
  <si>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</si>
  <si>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</si>
  <si>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</si>
  <si>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</si>
  <si>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</si>
  <si>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</si>
  <si>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</si>
  <si>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</si>
  <si>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</si>
  <si>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</si>
  <si>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</si>
  <si>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</si>
  <si>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</si>
  <si>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</si>
  <si>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</si>
  <si>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</si>
  <si>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</si>
  <si>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</si>
  <si>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</si>
  <si>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</si>
  <si>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</si>
  <si>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</si>
  <si>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</si>
  <si>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</si>
  <si>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</si>
  <si>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</si>
  <si>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</si>
  <si>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</si>
  <si>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</si>
  <si>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</si>
  <si>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</si>
  <si>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</si>
  <si>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</si>
  <si>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</si>
  <si>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</si>
  <si>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</si>
  <si>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</si>
  <si>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</si>
  <si>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</si>
  <si>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</si>
  <si>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</si>
  <si>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</si>
  <si>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</si>
  <si>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</si>
  <si>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</si>
  <si>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</si>
  <si>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</si>
  <si>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</si>
  <si>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</si>
  <si>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</si>
  <si>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</si>
  <si>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</si>
  <si>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</si>
  <si>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</si>
  <si>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</si>
  <si>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</si>
  <si>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</si>
  <si>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</si>
  <si>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</si>
  <si>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</si>
  <si>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</si>
  <si>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</si>
  <si>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</si>
  <si>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</si>
  <si>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</si>
  <si>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</si>
  <si>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</si>
  <si>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</si>
  <si>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</si>
  <si>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</si>
  <si>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</si>
  <si>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</si>
  <si>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</si>
  <si>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</si>
  <si>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</si>
  <si>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</si>
  <si>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</si>
  <si>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</si>
  <si>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</si>
  <si>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</si>
  <si>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</si>
  <si>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</si>
  <si>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</si>
  <si>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</si>
  <si>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</si>
  <si>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</si>
  <si>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</si>
  <si>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</si>
  <si>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</si>
  <si>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</si>
  <si>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</si>
  <si>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</si>
  <si>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</si>
  <si>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</si>
  <si>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</si>
  <si>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</si>
  <si>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</si>
  <si>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</si>
  <si>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</si>
  <si>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</si>
  <si>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</si>
  <si>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</si>
  <si>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</si>
  <si>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</si>
  <si>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</si>
  <si>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</si>
  <si>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</si>
  <si>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</si>
  <si>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</si>
  <si>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</si>
  <si>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</si>
  <si>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</si>
  <si>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</si>
  <si>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</si>
  <si>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</si>
  <si>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</si>
  <si>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</si>
  <si>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</si>
  <si>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</si>
  <si>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</si>
  <si>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</si>
  <si>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</si>
  <si>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</si>
  <si>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</si>
  <si>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</si>
  <si>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</si>
  <si>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</si>
  <si>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</si>
  <si>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</si>
  <si>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</si>
  <si>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</si>
  <si>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</si>
  <si>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</si>
  <si>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</si>
  <si>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</si>
  <si>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</si>
  <si>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</si>
  <si>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</si>
  <si>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</si>
  <si>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</si>
  <si>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</si>
  <si>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</si>
  <si>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</si>
  <si>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</si>
  <si>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</si>
  <si>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</si>
  <si>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</si>
  <si>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</si>
  <si>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</si>
  <si>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</si>
  <si>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</si>
  <si>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</si>
  <si>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</si>
  <si>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</si>
  <si>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</si>
  <si>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</si>
  <si>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</si>
  <si>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</si>
  <si>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</si>
  <si>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</si>
  <si>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</si>
  <si>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</si>
  <si>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</si>
  <si>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</si>
  <si>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</si>
  <si>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</si>
  <si>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</si>
  <si>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</si>
  <si>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</si>
  <si>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</si>
  <si>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</si>
  <si>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</si>
  <si>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</si>
  <si>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</si>
  <si>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</si>
  <si>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</si>
  <si>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</si>
  <si>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</si>
  <si>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</si>
  <si>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</si>
  <si>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</si>
  <si>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</si>
  <si>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</si>
  <si>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</si>
  <si>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</si>
  <si>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</si>
  <si>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</si>
  <si>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</si>
  <si>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</si>
  <si>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</si>
  <si>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</si>
  <si>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</si>
  <si>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</si>
  <si>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</si>
  <si>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</si>
  <si>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</si>
  <si>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</si>
  <si>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</si>
  <si>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</si>
  <si>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</si>
  <si>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</si>
  <si>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</si>
  <si>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</si>
  <si>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</si>
  <si>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</si>
  <si>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</si>
  <si>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</si>
  <si>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</si>
  <si>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</si>
  <si>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</si>
  <si>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</si>
  <si>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</si>
  <si>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</si>
  <si>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</si>
  <si>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</si>
  <si>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</si>
  <si>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</si>
  <si>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</si>
  <si>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</si>
  <si>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</si>
  <si>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</si>
  <si>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</si>
  <si>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</si>
  <si>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</si>
  <si>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</si>
  <si>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</si>
  <si>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</si>
  <si>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</si>
  <si>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</si>
  <si>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</si>
  <si>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</si>
  <si>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</si>
  <si>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</si>
  <si>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</si>
  <si>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</si>
  <si>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</si>
  <si>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</si>
  <si>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</si>
  <si>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</si>
  <si>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</si>
  <si>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</si>
  <si>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</si>
  <si>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</si>
  <si>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</si>
  <si>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</si>
  <si>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</si>
  <si>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</si>
  <si>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</si>
  <si>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</si>
  <si>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</si>
  <si>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</si>
  <si>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</si>
  <si>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</si>
  <si>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</si>
  <si>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</si>
  <si>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</si>
  <si>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</si>
  <si>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</si>
  <si>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</si>
  <si>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</si>
  <si>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</si>
  <si>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</si>
  <si>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</si>
  <si>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</si>
  <si>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</si>
  <si>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</si>
  <si>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</si>
  <si>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</si>
  <si>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</si>
  <si>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</si>
  <si>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</si>
  <si>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</si>
  <si>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</si>
  <si>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</si>
  <si>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</si>
  <si>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</si>
  <si>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</si>
  <si>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</si>
  <si>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</si>
  <si>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</si>
  <si>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</si>
  <si>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</si>
  <si>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</si>
  <si>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</si>
  <si>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</si>
  <si>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</si>
  <si>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</si>
  <si>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</si>
  <si>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</si>
  <si>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</si>
  <si>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</si>
  <si>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</si>
  <si>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</si>
  <si>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</si>
  <si>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</si>
  <si>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</si>
  <si>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</si>
  <si>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</si>
  <si>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</si>
  <si>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</si>
  <si>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</si>
  <si>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</si>
  <si>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</si>
  <si>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</si>
  <si>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</si>
  <si>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</si>
  <si>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</si>
  <si>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</si>
  <si>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</si>
  <si>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</si>
  <si>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</si>
  <si>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</si>
  <si>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</si>
  <si>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</si>
  <si>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</si>
  <si>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</si>
  <si>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</si>
  <si>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</si>
  <si>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</si>
  <si>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</si>
  <si>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</si>
  <si>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</si>
  <si>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</si>
  <si>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</si>
  <si>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</si>
  <si>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</si>
  <si>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</si>
  <si>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</si>
  <si>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</si>
  <si>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</si>
  <si>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</si>
  <si>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</si>
  <si>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</si>
  <si>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</si>
  <si>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</si>
  <si>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</si>
  <si>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</si>
  <si>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</si>
  <si>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</si>
  <si>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</si>
  <si>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</si>
  <si>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</si>
  <si>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</si>
  <si>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</si>
  <si>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</si>
  <si>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</si>
  <si>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</si>
  <si>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</si>
  <si>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</si>
  <si>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</si>
  <si>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</si>
  <si>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</si>
  <si>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</si>
  <si>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</si>
  <si>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</si>
  <si>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</si>
  <si>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</si>
  <si>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</si>
  <si>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</si>
  <si>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</si>
  <si>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</si>
  <si>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</si>
  <si>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</si>
  <si>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</si>
  <si>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</si>
  <si>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</si>
  <si>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</si>
  <si>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</si>
  <si>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</si>
  <si>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</si>
  <si>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</si>
  <si>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</si>
  <si>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</si>
  <si>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</si>
  <si>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</si>
  <si>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</si>
  <si>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</si>
  <si>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</si>
  <si>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</si>
  <si>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</si>
  <si>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</si>
  <si>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</si>
  <si>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</si>
  <si>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</si>
  <si>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</si>
  <si>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</si>
  <si>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</si>
  <si>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</si>
  <si>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</si>
  <si>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</si>
  <si>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</si>
  <si>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</si>
  <si>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</si>
  <si>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</si>
  <si>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</si>
  <si>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</si>
  <si>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</si>
  <si>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</si>
  <si>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</si>
  <si>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</si>
  <si>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</si>
  <si>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</si>
  <si>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</si>
  <si>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</si>
  <si>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</si>
  <si>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</si>
  <si>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</si>
  <si>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</si>
  <si>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</si>
  <si>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</si>
  <si>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</si>
  <si>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</si>
  <si>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</si>
  <si>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</si>
  <si>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</si>
  <si>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</si>
  <si>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</si>
  <si>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</si>
  <si>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</si>
  <si>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</si>
  <si>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</si>
  <si>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</si>
  <si>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</si>
  <si>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</si>
  <si>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</si>
  <si>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</si>
  <si>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</si>
  <si>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</si>
  <si>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</si>
  <si>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</si>
  <si>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</si>
  <si>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</si>
  <si>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</si>
  <si>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</si>
  <si>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</si>
  <si>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</si>
  <si>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</si>
  <si>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</si>
  <si>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</si>
  <si>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</si>
  <si>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</si>
  <si>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</si>
  <si>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</si>
  <si>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</si>
  <si>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</si>
  <si>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</si>
  <si>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</si>
  <si>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</si>
  <si>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</si>
  <si>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</si>
  <si>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</si>
  <si>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</si>
  <si>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</si>
  <si>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</si>
  <si>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</si>
  <si>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</si>
  <si>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</si>
  <si>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</si>
  <si>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</si>
  <si>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</si>
  <si>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</si>
  <si>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</si>
  <si>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</si>
  <si>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</si>
  <si>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</si>
  <si>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</si>
  <si>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</si>
  <si>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</si>
  <si>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</si>
  <si>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</si>
  <si>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</si>
  <si>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</si>
  <si>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</si>
  <si>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</si>
  <si>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</si>
  <si>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</si>
  <si>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</si>
  <si>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</si>
  <si>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</si>
  <si>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</si>
  <si>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</si>
  <si>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</si>
  <si>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</si>
  <si>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</si>
  <si>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</si>
  <si>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</si>
  <si>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</si>
  <si>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</si>
  <si>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</si>
  <si>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</si>
  <si>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</si>
  <si>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</si>
  <si>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</si>
  <si>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</si>
  <si>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</si>
  <si>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</si>
  <si>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</si>
  <si>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</si>
  <si>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</si>
  <si>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</si>
  <si>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</si>
  <si>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</si>
  <si>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</si>
  <si>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</si>
  <si>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</si>
  <si>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</si>
  <si>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</si>
  <si>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</si>
  <si>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</si>
  <si>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</si>
  <si>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</si>
  <si>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</si>
  <si>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</si>
  <si>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</si>
  <si>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</si>
  <si>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</si>
  <si>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</si>
  <si>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</si>
  <si>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</si>
  <si>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</si>
  <si>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</si>
  <si>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</si>
  <si>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</si>
  <si>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</si>
  <si>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</si>
  <si>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</si>
  <si>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</si>
  <si>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</si>
  <si>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</si>
  <si>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</si>
  <si>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</si>
  <si>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</si>
  <si>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</si>
  <si>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</si>
  <si>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</si>
  <si>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</si>
  <si>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</si>
  <si>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</si>
  <si>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</si>
  <si>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</si>
  <si>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</si>
  <si>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</si>
  <si>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</si>
  <si>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</si>
  <si>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</si>
  <si>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</si>
  <si>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</si>
  <si>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</si>
  <si>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</si>
  <si>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</si>
  <si>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</si>
  <si>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</si>
  <si>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</si>
  <si>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</si>
  <si>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</si>
  <si>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</si>
  <si>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</si>
  <si>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</si>
  <si>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</si>
  <si>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</si>
  <si>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</si>
  <si>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</si>
  <si>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</si>
  <si>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</si>
  <si>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</si>
  <si>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</si>
  <si>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</si>
  <si>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</si>
  <si>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</si>
  <si>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</si>
  <si>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</si>
  <si>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</si>
  <si>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</si>
  <si>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</si>
  <si>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</si>
  <si>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</si>
  <si>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</si>
  <si>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</si>
  <si>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</si>
  <si>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</si>
  <si>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</si>
  <si>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</si>
  <si>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</si>
  <si>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</si>
  <si>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</si>
  <si>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</si>
  <si>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</si>
  <si>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</si>
  <si>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</si>
  <si>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</si>
  <si>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</si>
  <si>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</si>
  <si>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</si>
  <si>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</si>
  <si>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</si>
  <si>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</si>
  <si>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</si>
  <si>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</si>
  <si>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</si>
  <si>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</si>
  <si>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</si>
  <si>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</si>
  <si>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</si>
  <si>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</si>
  <si>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</si>
  <si>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</si>
  <si>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</si>
  <si>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</si>
  <si>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</si>
  <si>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</si>
  <si>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</si>
  <si>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</si>
  <si>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</si>
  <si>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</si>
  <si>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</si>
  <si>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</si>
  <si>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</si>
  <si>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</si>
  <si>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</si>
  <si>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</si>
  <si>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</si>
  <si>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</si>
  <si>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</si>
  <si>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</si>
  <si>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</si>
  <si>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</si>
  <si>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</si>
  <si>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</si>
  <si>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</si>
  <si>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</si>
  <si>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</si>
  <si>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</si>
  <si>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</si>
  <si>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</si>
  <si>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</si>
  <si>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</si>
  <si>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</si>
  <si>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</si>
  <si>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</si>
  <si>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</si>
  <si>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</si>
  <si>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</si>
  <si>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</si>
  <si>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</si>
  <si>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</si>
  <si>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</si>
  <si>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</si>
  <si>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</si>
  <si>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</si>
  <si>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</si>
  <si>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</si>
  <si>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</si>
  <si>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</si>
  <si>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</si>
  <si>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</si>
  <si>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</si>
  <si>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</si>
  <si>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</si>
  <si>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</si>
  <si>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</si>
  <si>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</si>
  <si>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</si>
  <si>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</si>
  <si>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</si>
  <si>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</si>
  <si>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</si>
  <si>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</si>
  <si>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</si>
  <si>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</si>
  <si>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</si>
  <si>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</si>
  <si>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</si>
  <si>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</si>
  <si>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</si>
  <si>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</si>
  <si>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</si>
  <si>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</si>
  <si>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</si>
  <si>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</si>
  <si>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</si>
  <si>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</si>
  <si>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</si>
  <si>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</si>
  <si>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</si>
  <si>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</si>
  <si>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</si>
  <si>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</si>
  <si>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</si>
  <si>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</si>
  <si>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</si>
  <si>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</si>
  <si>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</si>
  <si>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</si>
  <si>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</si>
  <si>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</si>
  <si>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</si>
  <si>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</si>
  <si>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</si>
  <si>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</si>
  <si>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</si>
  <si>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</si>
  <si>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</si>
  <si>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</si>
  <si>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</si>
  <si>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</si>
  <si>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</si>
  <si>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</si>
  <si>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</si>
  <si>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</si>
  <si>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</si>
  <si>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</si>
  <si>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</si>
  <si>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</si>
  <si>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</si>
  <si>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</si>
  <si>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</si>
  <si>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</si>
  <si>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</si>
  <si>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</si>
  <si>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</si>
  <si>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</si>
  <si>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</si>
  <si>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</si>
  <si>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</si>
  <si>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</si>
  <si>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</si>
  <si>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</si>
  <si>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</si>
  <si>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</si>
  <si>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</si>
  <si>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</si>
  <si>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</si>
  <si>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</si>
  <si>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</si>
  <si>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</si>
  <si>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</si>
  <si>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</si>
  <si>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</si>
  <si>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</si>
  <si>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</si>
  <si>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</si>
  <si>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</si>
  <si>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</si>
  <si>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</si>
  <si>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</si>
  <si>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</si>
  <si>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</si>
  <si>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</si>
  <si>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</si>
  <si>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</si>
  <si>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</si>
  <si>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</si>
  <si>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</si>
  <si>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</si>
  <si>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</si>
  <si>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</si>
  <si>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</si>
  <si>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</si>
  <si>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</si>
  <si>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</si>
  <si>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</si>
  <si>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</si>
  <si>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</si>
  <si>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</si>
  <si>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</si>
  <si>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</si>
  <si>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</si>
  <si>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</si>
  <si>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</si>
  <si>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</si>
  <si>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</si>
  <si>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</si>
  <si>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</si>
  <si>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</si>
  <si>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</si>
  <si>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</si>
  <si>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</si>
  <si>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</si>
  <si>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</si>
  <si>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</si>
  <si>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</si>
  <si>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</si>
  <si>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</si>
  <si>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</si>
  <si>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</si>
  <si>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</si>
  <si>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</si>
  <si>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</si>
  <si>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</si>
  <si>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</si>
  <si>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</si>
  <si>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</si>
  <si>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</si>
  <si>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</si>
  <si>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</si>
  <si>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</si>
  <si>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</si>
  <si>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</si>
  <si>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</si>
  <si>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</si>
  <si>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</si>
  <si>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</si>
  <si>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</si>
  <si>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</si>
  <si>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</si>
  <si>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</si>
  <si>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</si>
  <si>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</si>
  <si>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</si>
  <si>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</si>
  <si>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</si>
  <si>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</si>
  <si>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</si>
  <si>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</si>
  <si>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</si>
  <si>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</si>
  <si>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</si>
  <si>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</si>
  <si>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</si>
  <si>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</si>
  <si>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</si>
  <si>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</si>
  <si>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</si>
  <si>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</si>
  <si>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</si>
  <si>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</si>
  <si>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</si>
  <si>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</si>
  <si>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</si>
  <si>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</si>
  <si>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</si>
  <si>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</si>
  <si>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</si>
  <si>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</si>
  <si>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</si>
  <si>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</si>
  <si>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</si>
  <si>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</si>
  <si>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</si>
  <si>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</si>
  <si>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</si>
  <si>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</si>
  <si>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</si>
  <si>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</si>
  <si>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</si>
  <si>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</si>
  <si>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</si>
  <si>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</si>
  <si>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</si>
  <si>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</si>
  <si>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</si>
  <si>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</si>
  <si>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</si>
  <si>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</si>
  <si>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</si>
  <si>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</si>
  <si>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</si>
  <si>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</si>
  <si>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</si>
  <si>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</si>
  <si>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</si>
  <si>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</si>
  <si>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</si>
  <si>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</si>
  <si>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</si>
  <si>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</si>
  <si>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</si>
  <si>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</si>
  <si>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</si>
  <si>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</si>
  <si>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</si>
  <si>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</si>
  <si>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</si>
  <si>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</si>
  <si>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</si>
  <si>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</si>
  <si>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</si>
  <si>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</si>
  <si>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</si>
  <si>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</si>
  <si>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</si>
  <si>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</si>
  <si>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</si>
  <si>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</si>
  <si>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</si>
  <si>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</si>
  <si>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</si>
  <si>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</si>
  <si>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</si>
  <si>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</si>
  <si>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</si>
  <si>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</si>
  <si>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</si>
  <si>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</si>
  <si>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</si>
  <si>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</si>
  <si>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</si>
  <si>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</si>
  <si>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</si>
  <si>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</si>
  <si>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</si>
  <si>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</si>
  <si>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</si>
  <si>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</si>
  <si>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</si>
  <si>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</si>
  <si>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</si>
  <si>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</si>
  <si>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</si>
  <si>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</si>
  <si>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</si>
  <si>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</si>
  <si>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</si>
  <si>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</si>
  <si>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</si>
  <si>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</si>
  <si>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</si>
  <si>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</si>
  <si>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</si>
  <si>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</si>
  <si>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</si>
  <si>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</si>
  <si>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</si>
  <si>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</si>
  <si>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</si>
  <si>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</si>
  <si>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</si>
  <si>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</si>
  <si>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</si>
  <si>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</si>
  <si>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</si>
  <si>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</si>
  <si>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</si>
  <si>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</si>
  <si>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</si>
  <si>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</si>
  <si>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</si>
  <si>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</si>
  <si>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</si>
  <si>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</si>
  <si>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</si>
  <si>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</si>
  <si>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</si>
  <si>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</si>
  <si>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</si>
  <si>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</si>
  <si>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</si>
  <si>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</si>
  <si>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</si>
  <si>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</si>
  <si>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</si>
  <si>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</si>
  <si>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</si>
  <si>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</si>
  <si>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</si>
  <si>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</si>
  <si>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</si>
  <si>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</si>
  <si>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</si>
  <si>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</si>
  <si>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</si>
  <si>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</si>
  <si>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</si>
  <si>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</si>
  <si>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</si>
  <si>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</si>
  <si>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</si>
  <si>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</si>
  <si>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</si>
  <si>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</si>
  <si>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</si>
  <si>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</si>
  <si>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</si>
  <si>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</si>
  <si>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</si>
  <si>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</si>
  <si>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</si>
  <si>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</si>
  <si>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</si>
  <si>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</si>
  <si>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</si>
  <si>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</si>
  <si>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</si>
  <si>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</si>
  <si>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</si>
  <si>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</si>
  <si>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</si>
  <si>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</si>
  <si>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</si>
  <si>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</si>
  <si>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</si>
  <si>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</si>
  <si>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</si>
  <si>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</si>
  <si>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</si>
  <si>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</si>
  <si>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</si>
  <si>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</si>
  <si>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</si>
  <si>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</si>
  <si>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</si>
  <si>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</si>
  <si>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</si>
  <si>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</si>
  <si>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</si>
  <si>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</si>
  <si>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</si>
  <si>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</si>
  <si>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</si>
  <si>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</si>
  <si>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</si>
  <si>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</si>
  <si>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</si>
  <si>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</si>
  <si>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</si>
  <si>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</si>
  <si>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</si>
  <si>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</si>
  <si>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</si>
  <si>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</si>
  <si>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</si>
  <si>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</si>
  <si>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</si>
  <si>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</si>
  <si>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</si>
  <si>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</si>
  <si>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</si>
  <si>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</si>
  <si>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</si>
  <si>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</si>
  <si>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</si>
  <si>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</si>
  <si>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</si>
  <si>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</si>
  <si>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</si>
  <si>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</si>
  <si>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</si>
  <si>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</si>
  <si>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</si>
  <si>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</si>
  <si>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</si>
  <si>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</si>
  <si>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</si>
  <si>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</si>
  <si>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</si>
  <si>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</si>
  <si>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</si>
  <si>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</si>
  <si>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</si>
  <si>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</si>
  <si>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</si>
  <si>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</si>
  <si>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</si>
  <si>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</si>
  <si>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</si>
  <si>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</si>
  <si>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</si>
  <si>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</si>
  <si>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</si>
  <si>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</si>
  <si>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</si>
  <si>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</si>
  <si>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</si>
  <si>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</si>
  <si>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</si>
  <si>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</si>
  <si>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</si>
  <si>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</si>
  <si>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</si>
  <si>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</si>
  <si>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</si>
  <si>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</si>
  <si>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</si>
  <si>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</si>
  <si>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</si>
  <si>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</si>
  <si>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</si>
  <si>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</si>
  <si>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</si>
  <si>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</si>
  <si>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</si>
  <si>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</si>
  <si>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</si>
  <si>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</si>
  <si>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</si>
  <si>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</si>
  <si>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</si>
  <si>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</si>
  <si>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</si>
  <si>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</si>
  <si>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</si>
  <si>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</si>
  <si>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</si>
  <si>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</si>
  <si>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</si>
  <si>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</si>
  <si>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</si>
  <si>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</si>
  <si>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</si>
  <si>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</si>
  <si>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</si>
  <si>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</si>
  <si>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</si>
  <si>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</si>
  <si>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</si>
  <si>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</si>
  <si>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</si>
  <si>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</si>
  <si>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</si>
  <si>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</si>
  <si>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</si>
  <si>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</si>
  <si>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</si>
  <si>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</si>
  <si>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</si>
  <si>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</si>
  <si>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</si>
  <si>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</si>
  <si>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</si>
  <si>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</si>
  <si>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</si>
  <si>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</si>
  <si>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</si>
  <si>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</si>
  <si>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</si>
  <si>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</si>
  <si>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</si>
  <si>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</si>
  <si>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</si>
  <si>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</si>
  <si>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</si>
  <si>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</si>
  <si>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</si>
  <si>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</si>
  <si>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</si>
  <si>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</si>
  <si>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</si>
  <si>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</si>
  <si>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</si>
  <si>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</si>
  <si>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</si>
  <si>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</si>
  <si>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</si>
  <si>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</si>
  <si>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</si>
  <si>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</si>
  <si>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</si>
  <si>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</si>
  <si>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</si>
  <si>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</si>
  <si>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</si>
  <si>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</si>
  <si>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</si>
  <si>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</si>
  <si>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</si>
  <si>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</si>
  <si>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</si>
  <si>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</si>
  <si>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</si>
  <si>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</si>
  <si>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</si>
  <si>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</si>
  <si>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</si>
  <si>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</si>
  <si>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</si>
  <si>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</si>
  <si>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</si>
  <si>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</si>
  <si>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</si>
  <si>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</si>
  <si>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</si>
  <si>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</si>
  <si>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</si>
  <si>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</si>
  <si>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</si>
  <si>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</si>
  <si>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</si>
  <si>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</si>
  <si>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</si>
  <si>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</si>
  <si>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</si>
  <si>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</si>
  <si>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</si>
  <si>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</si>
  <si>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</si>
  <si>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</si>
  <si>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</si>
  <si>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</si>
  <si>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</si>
  <si>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</si>
  <si>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</si>
  <si>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</si>
  <si>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</si>
  <si>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</si>
  <si>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</si>
  <si>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</si>
  <si>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</si>
  <si>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</si>
  <si>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</si>
  <si>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</si>
  <si>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</si>
  <si>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</si>
  <si>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</si>
  <si>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</si>
  <si>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</si>
  <si>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</si>
  <si>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</si>
  <si>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</si>
  <si>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</si>
  <si>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</si>
  <si>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</si>
  <si>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</si>
  <si>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</si>
  <si>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</si>
  <si>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</si>
  <si>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</si>
  <si>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</si>
  <si>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</si>
  <si>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</si>
  <si>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</si>
  <si>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</si>
  <si>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</si>
  <si>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</si>
  <si>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</si>
  <si>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</si>
  <si>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</si>
  <si>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</si>
  <si>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</si>
  <si>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</si>
  <si>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</si>
  <si>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</si>
  <si>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</si>
  <si>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</si>
  <si>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</si>
  <si>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</si>
  <si>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</si>
  <si>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</si>
  <si>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</si>
  <si>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</si>
  <si>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</si>
  <si>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</si>
  <si>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</si>
  <si>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</si>
  <si>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</si>
  <si>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</si>
  <si>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</si>
  <si>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</si>
  <si>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</si>
  <si>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</si>
  <si>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</si>
  <si>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</si>
  <si>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</si>
  <si>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</si>
  <si>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</si>
  <si>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</si>
  <si>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</si>
  <si>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</si>
  <si>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</si>
  <si>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</si>
  <si>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</si>
  <si>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</si>
  <si>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</si>
  <si>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</si>
  <si>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</si>
  <si>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</si>
  <si>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</si>
  <si>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</si>
  <si>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</si>
  <si>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</si>
  <si>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</si>
  <si>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</si>
  <si>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</si>
  <si>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</si>
  <si>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</si>
  <si>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</si>
  <si>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</si>
  <si>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</si>
  <si>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</si>
  <si>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</si>
  <si>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</si>
  <si>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</si>
  <si>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</si>
  <si>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</si>
  <si>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</si>
  <si>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</si>
  <si>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</si>
  <si>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</si>
  <si>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</si>
  <si>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</si>
  <si>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</si>
  <si>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</si>
  <si>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</si>
  <si>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</si>
  <si>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</si>
  <si>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</si>
  <si>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</si>
  <si>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</si>
  <si>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</si>
  <si>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</si>
  <si>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</si>
  <si>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</si>
  <si>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</si>
  <si>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</si>
  <si>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</si>
  <si>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</si>
  <si>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</si>
  <si>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</si>
  <si>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</si>
  <si>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</si>
  <si>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</si>
  <si>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</si>
  <si>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</si>
  <si>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</si>
  <si>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</si>
  <si>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</si>
  <si>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</si>
  <si>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</si>
  <si>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</si>
  <si>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</si>
  <si>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</si>
  <si>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</si>
  <si>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</si>
  <si>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</si>
  <si>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</si>
  <si>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</si>
  <si>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</si>
  <si>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</si>
  <si>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</si>
  <si>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</si>
  <si>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</si>
  <si>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</si>
  <si>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</si>
  <si>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</si>
  <si>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</si>
  <si>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</si>
  <si>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</si>
  <si>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</si>
  <si>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</si>
  <si>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</si>
  <si>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</si>
  <si>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</si>
  <si>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</si>
  <si>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</si>
  <si>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</si>
  <si>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</si>
  <si>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</si>
  <si>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</si>
  <si>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</si>
  <si>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</si>
  <si>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</si>
  <si>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</si>
  <si>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</si>
  <si>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</si>
  <si>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</si>
  <si>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</si>
  <si>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</si>
  <si>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</si>
  <si>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</si>
  <si>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</si>
  <si>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</si>
  <si>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</si>
  <si>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</si>
  <si>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</si>
  <si>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</si>
  <si>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</si>
  <si>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</si>
  <si>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</si>
  <si>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</si>
  <si>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</si>
  <si>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</si>
  <si>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</si>
  <si>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</si>
  <si>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</si>
  <si>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</si>
  <si>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</si>
  <si>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</si>
  <si>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</si>
  <si>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</si>
  <si>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</si>
  <si>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</si>
  <si>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</si>
  <si>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</si>
  <si>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</si>
  <si>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</si>
  <si>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</si>
  <si>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</si>
  <si>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</si>
  <si>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</si>
  <si>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</si>
  <si>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</si>
  <si>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</si>
  <si>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</si>
  <si>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</si>
  <si>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</si>
  <si>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</si>
  <si>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</si>
  <si>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</si>
  <si>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</si>
  <si>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</si>
  <si>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</si>
  <si>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</si>
  <si>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</si>
  <si>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</si>
  <si>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</si>
  <si>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</si>
  <si>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</si>
  <si>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</si>
  <si>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</si>
  <si>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</si>
  <si>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</si>
  <si>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</si>
  <si>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</si>
  <si>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</si>
  <si>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</si>
  <si>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</si>
  <si>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</si>
  <si>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</si>
  <si>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</si>
  <si>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</si>
  <si>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</si>
  <si>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</si>
  <si>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</si>
  <si>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</si>
  <si>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</si>
  <si>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</si>
  <si>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</si>
  <si>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</si>
  <si>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</si>
  <si>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</si>
  <si>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</si>
  <si>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</si>
  <si>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</si>
  <si>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</si>
  <si>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</si>
  <si>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</si>
  <si>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</si>
  <si>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</si>
  <si>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</si>
  <si>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</si>
  <si>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</si>
  <si>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</si>
  <si>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</si>
  <si>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</si>
  <si>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</si>
  <si>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</si>
  <si>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</si>
  <si>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</si>
  <si>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</si>
  <si>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</si>
  <si>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</si>
  <si>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</si>
  <si>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</si>
  <si>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</si>
  <si>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</si>
  <si>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</si>
  <si>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</si>
  <si>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</si>
  <si>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</si>
  <si>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</si>
  <si>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</si>
  <si>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</si>
  <si>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</si>
  <si>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</si>
  <si>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</si>
  <si>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</si>
  <si>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</si>
  <si>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</si>
  <si>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</si>
  <si>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</si>
  <si>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</si>
  <si>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</si>
  <si>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</si>
  <si>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</si>
  <si>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</si>
  <si>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</si>
  <si>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</si>
  <si>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</si>
  <si>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</si>
  <si>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</si>
  <si>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</si>
  <si>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</si>
  <si>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</si>
  <si>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</si>
  <si>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</si>
  <si>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</si>
  <si>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</si>
  <si>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</si>
  <si>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</si>
  <si>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</si>
  <si>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</si>
  <si>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</si>
  <si>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</si>
  <si>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</si>
  <si>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</si>
  <si>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</si>
  <si>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</si>
  <si>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</si>
  <si>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</si>
  <si>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</si>
  <si>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</si>
  <si>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</si>
  <si>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</si>
  <si>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</si>
  <si>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</si>
  <si>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</si>
  <si>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</si>
  <si>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</si>
  <si>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</si>
  <si>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</si>
  <si>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</si>
  <si>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</si>
  <si>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</si>
  <si>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</si>
  <si>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</si>
  <si>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</si>
  <si>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</si>
  <si>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</si>
  <si>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</si>
  <si>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</si>
  <si>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</si>
  <si>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</si>
  <si>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</si>
  <si>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</si>
  <si>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</si>
  <si>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</si>
  <si>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</si>
  <si>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</si>
  <si>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</si>
  <si>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</si>
  <si>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</si>
  <si>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</si>
  <si>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</si>
  <si>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</si>
  <si>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</si>
  <si>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</si>
  <si>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</si>
  <si>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</si>
  <si>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</si>
  <si>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</si>
  <si>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</si>
  <si>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</si>
  <si>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</si>
  <si>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</si>
  <si>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</si>
  <si>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</si>
  <si>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</si>
  <si>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</si>
  <si>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</si>
  <si>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</si>
  <si>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</si>
  <si>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</si>
  <si>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</si>
  <si>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</si>
  <si>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</si>
  <si>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</si>
  <si>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</si>
  <si>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</si>
  <si>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</si>
  <si>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</si>
  <si>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</si>
  <si>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</si>
  <si>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</si>
  <si>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</si>
  <si>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</si>
  <si>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</si>
  <si>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</si>
  <si>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</si>
  <si>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</si>
  <si>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</si>
  <si>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</si>
  <si>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</si>
  <si>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</si>
  <si>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</si>
  <si>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</si>
  <si>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</si>
  <si>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</si>
  <si>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</si>
  <si>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</si>
  <si>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</si>
  <si>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</si>
  <si>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</si>
  <si>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</si>
  <si>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</si>
  <si>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</si>
  <si>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</si>
  <si>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</si>
  <si>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</si>
  <si>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</si>
  <si>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</si>
  <si>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</si>
  <si>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</si>
  <si>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</si>
  <si>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</si>
  <si>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</si>
  <si>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</si>
  <si>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</si>
  <si>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</si>
  <si>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</si>
  <si>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</si>
  <si>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</si>
  <si>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</si>
  <si>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</si>
  <si>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</si>
  <si>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</si>
  <si>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</si>
  <si>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</si>
  <si>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</si>
  <si>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</si>
  <si>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</si>
  <si>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</si>
  <si>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</si>
  <si>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</si>
  <si>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</si>
  <si>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</si>
  <si>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</si>
  <si>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</si>
  <si>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</si>
  <si>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</si>
  <si>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</si>
  <si>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</si>
  <si>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</si>
  <si>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</si>
  <si>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</si>
  <si>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</si>
  <si>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</si>
  <si>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</si>
  <si>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</si>
  <si>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</si>
  <si>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</si>
  <si>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</si>
  <si>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</si>
  <si>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</si>
  <si>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</si>
  <si>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</si>
  <si>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</si>
  <si>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</si>
  <si>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</si>
  <si>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</si>
  <si>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</si>
  <si>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</si>
  <si>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</si>
  <si>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</si>
  <si>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</si>
  <si>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</si>
  <si>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</si>
  <si>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</si>
  <si>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</si>
  <si>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</si>
  <si>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</si>
  <si>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</si>
  <si>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</si>
  <si>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</si>
  <si>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</si>
  <si>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</si>
  <si>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</si>
  <si>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</si>
  <si>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</si>
  <si>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</si>
  <si>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</si>
  <si>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</si>
  <si>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</si>
  <si>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</si>
  <si>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</si>
  <si>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</si>
  <si>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</si>
  <si>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</si>
  <si>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</si>
  <si>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</si>
  <si>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</si>
  <si>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</si>
  <si>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</si>
  <si>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</si>
  <si>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</si>
  <si>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</si>
  <si>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</si>
  <si>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</si>
  <si>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</si>
  <si>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</si>
  <si>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</si>
  <si>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</si>
  <si>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</si>
  <si>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</si>
  <si>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</si>
  <si>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</si>
  <si>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</si>
  <si>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</si>
  <si>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</si>
  <si>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</si>
  <si>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</si>
  <si>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</si>
  <si>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</si>
  <si>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</si>
  <si>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</si>
  <si>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</si>
  <si>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</si>
  <si>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</si>
  <si>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</si>
  <si>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</si>
  <si>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</si>
  <si>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</si>
  <si>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</si>
  <si>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</si>
  <si>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</si>
  <si>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</si>
  <si>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</si>
  <si>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</si>
  <si>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</si>
  <si>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</si>
  <si>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</si>
  <si>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</si>
  <si>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</si>
  <si>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</si>
  <si>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</si>
  <si>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</si>
  <si>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</si>
  <si>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</si>
  <si>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</si>
  <si>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</si>
  <si>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</si>
  <si>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</si>
  <si>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</si>
  <si>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</si>
  <si>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</si>
  <si>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</si>
  <si>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</si>
  <si>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</si>
  <si>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</si>
  <si>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</si>
  <si>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</si>
  <si>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</si>
  <si>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</si>
  <si>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</si>
  <si>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</si>
  <si>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</si>
  <si>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</si>
  <si>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</si>
  <si>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</si>
  <si>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</si>
  <si>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</si>
  <si>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</si>
  <si>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</si>
  <si>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</si>
  <si>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</si>
  <si>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</si>
  <si>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</si>
  <si>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</si>
  <si>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</si>
  <si>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</si>
  <si>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</si>
  <si>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</si>
  <si>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</si>
  <si>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</si>
  <si>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</si>
  <si>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</si>
  <si>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</si>
  <si>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</si>
  <si>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</si>
  <si>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</si>
  <si>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</si>
  <si>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</si>
  <si>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</si>
  <si>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</si>
  <si>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</si>
  <si>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</si>
  <si>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</si>
  <si>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</si>
  <si>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</si>
  <si>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</si>
  <si>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</si>
  <si>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</si>
  <si>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</si>
  <si>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</si>
  <si>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</si>
  <si>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</si>
  <si>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</si>
  <si>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</si>
  <si>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</si>
  <si>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</si>
  <si>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</si>
  <si>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</si>
  <si>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</si>
  <si>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</si>
  <si>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</si>
  <si>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</si>
  <si>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</si>
  <si>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</si>
  <si>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</si>
  <si>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</si>
  <si>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</si>
  <si>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</si>
  <si>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</si>
  <si>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</si>
  <si>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</si>
  <si>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</si>
  <si>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</si>
  <si>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</si>
  <si>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</si>
  <si>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</si>
  <si>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</si>
  <si>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</si>
  <si>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</si>
  <si>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</si>
  <si>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</si>
  <si>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</si>
  <si>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</si>
  <si>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</si>
  <si>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</si>
  <si>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</si>
  <si>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</si>
  <si>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</si>
  <si>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</si>
  <si>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</si>
  <si>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</si>
  <si>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</si>
  <si>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</si>
  <si>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</si>
  <si>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</si>
  <si>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</si>
  <si>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</si>
  <si>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</si>
  <si>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</si>
  <si>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</si>
  <si>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</si>
  <si>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</si>
  <si>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</si>
  <si>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</si>
  <si>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</si>
  <si>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</si>
  <si>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</si>
  <si>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</si>
  <si>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</si>
  <si>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</si>
  <si>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</si>
  <si>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</si>
  <si>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</si>
  <si>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</si>
  <si>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</si>
  <si>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</si>
  <si>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</si>
  <si>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</si>
  <si>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</si>
  <si>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</si>
  <si>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</si>
  <si>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</si>
  <si>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</si>
  <si>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</si>
  <si>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</si>
  <si>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</si>
  <si>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</si>
  <si>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</si>
  <si>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</si>
  <si>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</si>
  <si>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</si>
  <si>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</si>
  <si>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</si>
  <si>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</si>
  <si>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</si>
  <si>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</si>
  <si>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</si>
  <si>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</si>
  <si>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</si>
  <si>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</si>
  <si>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</si>
  <si>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</si>
  <si>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</si>
  <si>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</si>
  <si>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</si>
  <si>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</si>
  <si>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</si>
  <si>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</si>
  <si>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</si>
  <si>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</si>
  <si>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</si>
  <si>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</si>
  <si>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</si>
  <si>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</si>
  <si>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</si>
  <si>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</si>
  <si>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</si>
  <si>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</si>
  <si>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</si>
  <si>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</si>
  <si>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</si>
  <si>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</si>
  <si>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</si>
  <si>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</si>
  <si>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</si>
  <si>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</si>
  <si>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</si>
  <si>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</si>
  <si>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</si>
  <si>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</si>
  <si>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</si>
  <si>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</si>
  <si>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</si>
  <si>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</si>
  <si>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</si>
  <si>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</si>
  <si>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</si>
  <si>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</si>
  <si>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</si>
  <si>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</si>
  <si>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</si>
  <si>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</si>
  <si>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</si>
  <si>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</si>
  <si>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</si>
  <si>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</si>
  <si>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</si>
  <si>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</si>
  <si>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</si>
  <si>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</si>
  <si>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</si>
  <si>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</si>
  <si>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</si>
  <si>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</si>
  <si>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</si>
  <si>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</si>
  <si>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</si>
  <si>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</si>
  <si>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</si>
  <si>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</si>
  <si>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</si>
  <si>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</si>
  <si>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</si>
  <si>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</si>
  <si>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</si>
  <si>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</si>
  <si>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</si>
  <si>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</si>
  <si>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</si>
  <si>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</si>
  <si>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</si>
  <si>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</si>
  <si>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</si>
  <si>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</si>
  <si>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</si>
  <si>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</si>
  <si>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</si>
  <si>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</si>
  <si>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</si>
  <si>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</si>
  <si>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</si>
  <si>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</si>
  <si>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</si>
  <si>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</si>
  <si>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</si>
  <si>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</si>
  <si>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</si>
  <si>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</si>
  <si>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</si>
  <si>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</si>
  <si>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</si>
  <si>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</si>
  <si>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</si>
  <si>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</si>
  <si>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</si>
  <si>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</si>
  <si>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</si>
  <si>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</si>
  <si>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</si>
  <si>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</si>
  <si>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</si>
  <si>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</si>
  <si>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</si>
  <si>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</si>
  <si>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</si>
  <si>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</si>
  <si>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</si>
  <si>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</si>
  <si>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</si>
  <si>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</si>
  <si>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</si>
  <si>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</si>
  <si>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</si>
  <si>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</si>
  <si>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</si>
  <si>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</si>
  <si>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</si>
  <si>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</si>
  <si>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</si>
  <si>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</si>
  <si>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</si>
  <si>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</si>
  <si>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</si>
  <si>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</si>
  <si>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</si>
  <si>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</si>
  <si>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</si>
  <si>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</si>
  <si>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</si>
  <si>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</si>
  <si>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</si>
  <si>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</si>
  <si>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</si>
  <si>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</si>
  <si>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</si>
  <si>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</si>
  <si>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</si>
  <si>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</si>
  <si>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</si>
  <si>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</si>
  <si>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</si>
  <si>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</si>
  <si>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</si>
  <si>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</si>
  <si>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</si>
  <si>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</si>
  <si>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</si>
  <si>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</si>
  <si>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</si>
  <si>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</si>
  <si>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</si>
  <si>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</si>
  <si>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</si>
  <si>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</si>
  <si>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</si>
  <si>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</si>
  <si>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</si>
  <si>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</si>
  <si>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</si>
  <si>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</si>
  <si>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</si>
  <si>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</si>
  <si>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</si>
  <si>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</si>
  <si>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</si>
  <si>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</si>
  <si>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</si>
  <si>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</si>
  <si>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</si>
  <si>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</si>
  <si>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</si>
  <si>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</si>
  <si>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</si>
  <si>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</si>
  <si>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</si>
  <si>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</si>
  <si>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</si>
  <si>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</si>
  <si>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</si>
  <si>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</si>
  <si>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</si>
  <si>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</si>
  <si>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</si>
  <si>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</si>
  <si>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</si>
  <si>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</si>
  <si>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</si>
  <si>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</si>
  <si>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</si>
  <si>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</si>
  <si>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</si>
  <si>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</si>
  <si>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</si>
  <si>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</si>
  <si>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</si>
  <si>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</si>
  <si>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</si>
  <si>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</si>
  <si>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</si>
  <si>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</si>
  <si>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</si>
  <si>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</si>
  <si>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</si>
  <si>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</si>
  <si>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</si>
  <si>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</si>
  <si>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</si>
  <si>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</si>
  <si>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</si>
  <si>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</si>
  <si>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</si>
  <si>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</si>
  <si>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</si>
  <si>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</si>
  <si>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</si>
  <si>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</si>
  <si>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</si>
  <si>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</si>
  <si>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</si>
  <si>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</si>
  <si>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</si>
  <si>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</si>
  <si>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</si>
  <si>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</si>
  <si>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</si>
  <si>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</si>
  <si>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</si>
  <si>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</si>
  <si>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</si>
  <si>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</si>
  <si>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</si>
  <si>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</si>
  <si>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</si>
  <si>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</si>
  <si>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</si>
  <si>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</si>
  <si>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</si>
  <si>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</si>
  <si>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</si>
  <si>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</si>
  <si>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</si>
  <si>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</si>
  <si>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</si>
  <si>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</si>
  <si>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</si>
  <si>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</si>
  <si>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</si>
  <si>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</si>
  <si>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</si>
  <si>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</si>
  <si>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</si>
  <si>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</si>
  <si>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</si>
  <si>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</si>
  <si>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</si>
  <si>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</si>
  <si>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</si>
  <si>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</si>
  <si>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</si>
  <si>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</si>
  <si>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</si>
  <si>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</si>
  <si>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</si>
  <si>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</si>
  <si>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</si>
  <si>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</si>
  <si>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</si>
  <si>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</si>
  <si>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</si>
  <si>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</si>
  <si>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</si>
  <si>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</si>
  <si>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</si>
  <si>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</si>
  <si>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</si>
  <si>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</si>
  <si>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</si>
  <si>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</si>
  <si>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</si>
  <si>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</si>
  <si>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</si>
  <si>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</si>
  <si>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</si>
  <si>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</si>
  <si>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</si>
  <si>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</si>
  <si>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</si>
  <si>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</si>
  <si>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</si>
  <si>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</si>
  <si>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</si>
  <si>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</si>
  <si>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</si>
  <si>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</si>
  <si>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</si>
  <si>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</si>
  <si>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</si>
  <si>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</si>
  <si>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</si>
  <si>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</si>
  <si>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</si>
  <si>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</si>
  <si>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</si>
  <si>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</si>
  <si>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</si>
  <si>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</si>
  <si>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</si>
  <si>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</si>
  <si>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</si>
  <si>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</si>
  <si>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</si>
  <si>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</si>
  <si>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</si>
  <si>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</si>
  <si>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</si>
  <si>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</si>
  <si>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</si>
  <si>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</si>
  <si>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</si>
  <si>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</si>
  <si>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</si>
  <si>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</si>
  <si>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</si>
  <si>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</si>
  <si>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</si>
  <si>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</si>
  <si>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</si>
  <si>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</si>
  <si>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</si>
  <si>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</si>
  <si>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</si>
  <si>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</si>
  <si>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</si>
  <si>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</si>
  <si>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</si>
  <si>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</si>
  <si>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</si>
  <si>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</si>
  <si>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</si>
  <si>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</si>
  <si>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</si>
  <si>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</si>
  <si>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</si>
  <si>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</si>
  <si>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</si>
  <si>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</si>
  <si>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</si>
  <si>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</si>
  <si>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</si>
  <si>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</si>
  <si>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</si>
  <si>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</si>
  <si>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</si>
  <si>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</si>
  <si>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</si>
  <si>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</si>
  <si>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</si>
  <si>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</si>
  <si>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</si>
  <si>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</si>
  <si>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</si>
  <si>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</si>
  <si>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</si>
  <si>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</si>
  <si>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</si>
  <si>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</si>
  <si>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</si>
  <si>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</si>
  <si>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</si>
  <si>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</si>
  <si>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</si>
  <si>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</si>
  <si>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</si>
  <si>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</si>
  <si>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</si>
  <si>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</si>
  <si>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</si>
  <si>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</si>
  <si>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</si>
  <si>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</si>
  <si>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</si>
  <si>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</si>
  <si>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</si>
  <si>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</si>
  <si>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</si>
  <si>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</si>
  <si>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</si>
  <si>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</si>
  <si>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</si>
  <si>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</si>
  <si>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</si>
  <si>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</si>
  <si>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</si>
  <si>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</si>
  <si>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</si>
  <si>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</si>
  <si>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</si>
  <si>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</si>
  <si>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</si>
  <si>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</si>
  <si>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</si>
  <si>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</si>
  <si>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</si>
  <si>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</si>
  <si>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</si>
  <si>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</si>
  <si>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</si>
  <si>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</si>
  <si>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</si>
  <si>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</si>
  <si>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</si>
  <si>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</si>
  <si>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</si>
  <si>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</si>
  <si>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</si>
  <si>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</si>
  <si>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</si>
  <si>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</si>
  <si>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</si>
  <si>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</si>
  <si>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</si>
  <si>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</si>
  <si>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</si>
  <si>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</si>
  <si>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</si>
  <si>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</si>
  <si>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</si>
  <si>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</si>
  <si>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</si>
  <si>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</si>
  <si>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</si>
  <si>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</si>
  <si>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</si>
  <si>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</si>
  <si>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</si>
  <si>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</si>
  <si>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</si>
  <si>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</si>
  <si>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</si>
  <si>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</si>
  <si>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</si>
  <si>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</si>
  <si>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</si>
  <si>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</si>
  <si>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</si>
  <si>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</si>
  <si>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</si>
  <si>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</si>
  <si>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</si>
  <si>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</si>
  <si>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</si>
  <si>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</si>
  <si>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</si>
  <si>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</si>
  <si>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</si>
  <si>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</si>
  <si>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</si>
  <si>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</si>
  <si>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</si>
  <si>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</si>
  <si>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</si>
  <si>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</si>
  <si>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</si>
  <si>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</si>
  <si>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</si>
  <si>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</si>
  <si>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</si>
  <si>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</si>
  <si>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</si>
  <si>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</si>
  <si>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</si>
  <si>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</si>
  <si>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</si>
  <si>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</si>
  <si>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</si>
  <si>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</si>
  <si>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</si>
  <si>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</si>
  <si>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</si>
  <si>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</si>
  <si>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</si>
  <si>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</si>
  <si>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</si>
  <si>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</si>
  <si>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</si>
  <si>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</si>
  <si>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</si>
  <si>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</si>
  <si>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</si>
  <si>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</si>
  <si>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</si>
  <si>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</si>
  <si>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</si>
  <si>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</si>
  <si>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</si>
  <si>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</si>
  <si>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</si>
  <si>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</si>
  <si>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</si>
  <si>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</si>
  <si>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</si>
  <si>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</si>
  <si>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</si>
  <si>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</si>
  <si>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</si>
  <si>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</si>
  <si>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</si>
  <si>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</si>
  <si>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</si>
  <si>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</si>
  <si>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</si>
  <si>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</si>
  <si>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</si>
  <si>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</si>
  <si>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</si>
  <si>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</si>
  <si>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</si>
  <si>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</si>
  <si>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</si>
  <si>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</si>
  <si>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</si>
  <si>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</si>
  <si>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</si>
  <si>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</si>
  <si>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</si>
  <si>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</si>
  <si>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</si>
  <si>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</si>
  <si>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</si>
  <si>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</si>
  <si>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</si>
  <si>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</si>
  <si>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</si>
  <si>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</si>
  <si>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</si>
  <si>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</si>
  <si>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</si>
  <si>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</si>
  <si>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</si>
  <si>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</si>
  <si>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</si>
  <si>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</si>
  <si>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</si>
  <si>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</si>
  <si>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</si>
  <si>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</si>
  <si>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</si>
  <si>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</si>
  <si>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</si>
  <si>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</si>
  <si>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</si>
  <si>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</si>
  <si>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</si>
  <si>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</si>
  <si>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</si>
  <si>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</si>
  <si>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</si>
  <si>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</si>
  <si>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</si>
  <si>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</si>
  <si>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</si>
  <si>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</si>
  <si>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</si>
  <si>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</si>
  <si>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</si>
  <si>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</si>
  <si>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</si>
  <si>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</si>
  <si>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</si>
  <si>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</si>
  <si>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</si>
  <si>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</si>
  <si>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</si>
  <si>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</si>
  <si>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</si>
  <si>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</si>
  <si>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</si>
  <si>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</si>
  <si>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</si>
  <si>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</si>
  <si>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</si>
  <si>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</si>
  <si>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</si>
  <si>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</si>
  <si>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</si>
  <si>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</si>
  <si>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</si>
  <si>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</si>
  <si>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</si>
  <si>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</si>
  <si>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</si>
  <si>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</si>
  <si>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</si>
  <si>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</si>
  <si>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</si>
  <si>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</si>
  <si>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</si>
  <si>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</si>
  <si>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</si>
  <si>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</si>
  <si>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</si>
  <si>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</si>
  <si>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</si>
  <si>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</si>
  <si>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</si>
  <si>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</si>
  <si>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</si>
  <si>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</si>
  <si>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</si>
  <si>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</si>
  <si>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</si>
  <si>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</si>
  <si>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</si>
  <si>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</si>
  <si>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</si>
  <si>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</si>
  <si>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</si>
  <si>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</si>
  <si>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</si>
  <si>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</si>
  <si>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</si>
  <si>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</si>
  <si>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</si>
  <si>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</si>
  <si>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</si>
  <si>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</si>
  <si>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</si>
  <si>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</si>
  <si>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</si>
  <si>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</si>
  <si>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</si>
  <si>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</si>
  <si>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</si>
  <si>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</si>
  <si>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</si>
  <si>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</si>
  <si>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</si>
  <si>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</si>
  <si>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</si>
  <si>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</si>
  <si>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</si>
  <si>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</si>
  <si>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</si>
  <si>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</si>
  <si>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</si>
  <si>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</si>
  <si>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</si>
  <si>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</si>
  <si>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</si>
  <si>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</si>
  <si>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</si>
  <si>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</si>
  <si>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</si>
  <si>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</si>
  <si>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</si>
  <si>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</si>
  <si>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</si>
  <si>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</si>
  <si>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</si>
  <si>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</si>
  <si>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</si>
  <si>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</si>
  <si>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</si>
  <si>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</si>
  <si>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</si>
  <si>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</si>
  <si>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</si>
  <si>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</si>
  <si>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</si>
  <si>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</si>
  <si>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</si>
  <si>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</si>
  <si>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</si>
  <si>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</si>
  <si>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</si>
  <si>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</si>
  <si>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</si>
  <si>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</si>
  <si>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</si>
  <si>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</si>
  <si>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</si>
  <si>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</si>
  <si>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</si>
  <si>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</si>
  <si>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</si>
  <si>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</si>
  <si>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</si>
  <si>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</si>
  <si>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</si>
  <si>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</si>
  <si>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</si>
  <si>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</si>
  <si>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</si>
  <si>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</si>
  <si>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</si>
  <si>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</si>
  <si>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</si>
  <si>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</si>
  <si>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</si>
  <si>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</si>
  <si>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</si>
  <si>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</si>
  <si>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</si>
  <si>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</si>
  <si>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</si>
  <si>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</si>
  <si>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</si>
  <si>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</si>
  <si>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</si>
  <si>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</si>
  <si>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</si>
  <si>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</si>
  <si>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</si>
  <si>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</si>
  <si>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</si>
  <si>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</si>
  <si>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</si>
  <si>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</si>
  <si>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</si>
  <si>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</si>
  <si>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</si>
  <si>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</si>
  <si>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</si>
  <si>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</si>
  <si>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</si>
  <si>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</si>
  <si>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</si>
  <si>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</si>
  <si>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</si>
  <si>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</si>
  <si>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</si>
  <si>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</si>
  <si>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</si>
  <si>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</si>
  <si>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</si>
  <si>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</si>
  <si>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</si>
  <si>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</si>
  <si>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</si>
  <si>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</si>
  <si>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</si>
  <si>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</si>
  <si>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</si>
  <si>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</si>
  <si>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</si>
  <si>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</si>
  <si>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</si>
  <si>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</si>
  <si>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</si>
  <si>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</si>
  <si>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</si>
  <si>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</si>
  <si>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</si>
  <si>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</si>
  <si>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</si>
  <si>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</si>
  <si>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</si>
  <si>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</si>
  <si>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</si>
  <si>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</si>
  <si>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</si>
  <si>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</si>
  <si>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</si>
  <si>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</si>
  <si>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</si>
  <si>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</si>
  <si>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</si>
  <si>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</si>
  <si>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</si>
  <si>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</si>
  <si>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</si>
  <si>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</si>
  <si>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</si>
  <si>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</si>
  <si>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</si>
  <si>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</si>
  <si>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</si>
  <si>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</si>
  <si>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</si>
  <si>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</si>
  <si>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</si>
  <si>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</si>
  <si>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</si>
  <si>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</si>
  <si>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</si>
  <si>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</si>
  <si>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</si>
  <si>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</si>
  <si>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</si>
  <si>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</si>
  <si>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</si>
  <si>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</si>
  <si>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</si>
  <si>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</si>
  <si>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</si>
  <si>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</si>
  <si>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</si>
  <si>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</si>
  <si>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</si>
  <si>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</si>
  <si>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</si>
  <si>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</si>
  <si>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</si>
  <si>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</si>
  <si>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</si>
  <si>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</si>
  <si>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</si>
  <si>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</si>
  <si>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</si>
  <si>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</si>
  <si>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</si>
  <si>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</si>
  <si>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</si>
  <si>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</si>
  <si>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</si>
  <si>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</si>
  <si>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</si>
  <si>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</si>
  <si>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</si>
  <si>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</si>
  <si>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</si>
  <si>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</si>
  <si>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</si>
  <si>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</si>
  <si>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</si>
  <si>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</si>
  <si>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</si>
  <si>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</si>
  <si>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</si>
  <si>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</si>
  <si>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</si>
  <si>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</si>
  <si>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</si>
  <si>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</si>
  <si>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</si>
  <si>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</si>
  <si>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</si>
  <si>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</si>
  <si>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</si>
  <si>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</si>
  <si>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</si>
  <si>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</si>
  <si>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</si>
  <si>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</si>
  <si>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</si>
  <si>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</si>
  <si>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</si>
  <si>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</si>
  <si>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</si>
  <si>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</si>
  <si>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</si>
  <si>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</si>
  <si>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</si>
  <si>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</si>
  <si>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</si>
  <si>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</si>
  <si>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</si>
  <si>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</si>
  <si>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</si>
  <si>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</si>
  <si>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</si>
  <si>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</si>
  <si>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</si>
  <si>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</si>
  <si>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</si>
  <si>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</si>
  <si>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</si>
  <si>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</si>
  <si>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</si>
  <si>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</si>
  <si>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</si>
  <si>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</si>
  <si>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</si>
  <si>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</si>
  <si>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</si>
  <si>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</si>
  <si>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</si>
  <si>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</si>
  <si>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</si>
  <si>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</si>
  <si>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</si>
  <si>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</si>
  <si>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</si>
  <si>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</si>
  <si>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</si>
  <si>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</si>
  <si>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</si>
  <si>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</si>
  <si>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</si>
  <si>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</si>
  <si>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</si>
  <si>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</si>
  <si>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</si>
  <si>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</si>
  <si>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</si>
  <si>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</si>
  <si>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</si>
  <si>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</si>
  <si>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</si>
  <si>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</si>
  <si>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</si>
  <si>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</si>
  <si>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</si>
  <si>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</si>
  <si>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</si>
  <si>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</si>
  <si>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</si>
  <si>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</si>
  <si>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</si>
  <si>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</si>
  <si>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</si>
  <si>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</si>
  <si>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</si>
  <si>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</si>
  <si>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</si>
  <si>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</si>
  <si>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</si>
  <si>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</si>
  <si>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</si>
  <si>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</si>
  <si>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</si>
  <si>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</si>
  <si>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</si>
  <si>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</si>
  <si>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</si>
  <si>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</si>
  <si>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</si>
  <si>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</si>
  <si>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</si>
  <si>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</si>
  <si>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</si>
  <si>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</si>
  <si>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</si>
  <si>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</si>
  <si>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</si>
  <si>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</si>
  <si>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</si>
  <si>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</si>
  <si>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</si>
  <si>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</si>
  <si>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</si>
  <si>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</si>
  <si>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</si>
  <si>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</si>
  <si>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</si>
  <si>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</si>
  <si>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</si>
  <si>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</si>
  <si>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</si>
  <si>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</si>
  <si>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</si>
  <si>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</si>
  <si>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</si>
  <si>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</si>
  <si>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</si>
  <si>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</si>
  <si>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</si>
  <si>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</si>
  <si>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</si>
  <si>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</si>
  <si>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</si>
  <si>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</si>
  <si>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</si>
  <si>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</si>
  <si>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</si>
  <si>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</si>
  <si>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</si>
  <si>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</si>
  <si>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</si>
  <si>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</si>
  <si>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</si>
  <si>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</si>
  <si>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</si>
  <si>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</si>
  <si>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</si>
  <si>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</si>
  <si>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</si>
  <si>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</si>
  <si>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</si>
  <si>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</si>
  <si>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</si>
  <si>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</si>
  <si>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</si>
  <si>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</si>
  <si>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</si>
  <si>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</si>
  <si>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</si>
  <si>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</si>
  <si>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</si>
  <si>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</si>
  <si>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</si>
  <si>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</si>
  <si>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</si>
  <si>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</si>
  <si>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</si>
  <si>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</si>
  <si>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</si>
  <si>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</si>
  <si>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</si>
  <si>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</si>
  <si>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</si>
  <si>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</si>
  <si>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</si>
  <si>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</si>
  <si>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</si>
  <si>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</si>
  <si>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</si>
  <si>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</si>
  <si>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</si>
  <si>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</si>
  <si>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</si>
  <si>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</si>
  <si>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</si>
  <si>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</si>
  <si>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</si>
  <si>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</si>
  <si>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</si>
  <si>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</si>
  <si>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</si>
  <si>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</si>
  <si>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</si>
  <si>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</si>
  <si>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</si>
  <si>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</si>
  <si>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</si>
  <si>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</si>
  <si>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</si>
  <si>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</si>
  <si>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</si>
  <si>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</si>
  <si>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</si>
  <si>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</si>
  <si>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</si>
  <si>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</si>
  <si>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</si>
  <si>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</si>
  <si>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</si>
  <si>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</si>
  <si>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</si>
  <si>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</si>
  <si>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</si>
  <si>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</si>
  <si>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</si>
  <si>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</si>
  <si>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</si>
  <si>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</si>
  <si>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</si>
  <si>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</si>
  <si>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</si>
  <si>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</si>
  <si>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</si>
  <si>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</si>
  <si>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</si>
  <si>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</si>
  <si>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</si>
  <si>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</si>
  <si>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</si>
  <si>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</si>
  <si>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</si>
  <si>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</si>
  <si>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</si>
  <si>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</si>
  <si>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</si>
  <si>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</si>
  <si>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</si>
  <si>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</si>
  <si>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</si>
  <si>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</si>
  <si>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</si>
  <si>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</si>
  <si>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</si>
  <si>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</si>
  <si>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</si>
  <si>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</si>
  <si>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</si>
  <si>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</si>
  <si>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</si>
  <si>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</si>
  <si>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</si>
  <si>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</si>
  <si>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</si>
  <si>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</si>
  <si>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</si>
  <si>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</si>
  <si>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</si>
  <si>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</si>
  <si>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</si>
  <si>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</si>
  <si>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</si>
  <si>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</si>
  <si>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</si>
  <si>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</si>
  <si>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</si>
  <si>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</si>
  <si>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</si>
  <si>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</si>
  <si>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</si>
  <si>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</si>
  <si>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</si>
  <si>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</si>
  <si>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</si>
  <si>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</si>
  <si>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</si>
  <si>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</si>
  <si>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</si>
  <si>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</si>
  <si>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</si>
  <si>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</si>
  <si>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</si>
  <si>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</si>
  <si>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</si>
  <si>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</si>
  <si>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</si>
  <si>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</si>
  <si>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</si>
  <si>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</si>
  <si>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</si>
  <si>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</si>
  <si>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</si>
  <si>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</si>
  <si>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</si>
  <si>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</si>
  <si>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</si>
  <si>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</si>
  <si>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</si>
  <si>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</si>
  <si>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</si>
  <si>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</si>
  <si>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</si>
  <si>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</si>
  <si>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</si>
  <si>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</si>
  <si>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</si>
  <si>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</si>
  <si>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</si>
  <si>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</si>
  <si>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</si>
  <si>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</si>
  <si>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</si>
  <si>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</si>
  <si>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</si>
  <si>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</si>
  <si>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</si>
  <si>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</si>
  <si>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</si>
  <si>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</si>
  <si>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</si>
  <si>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</si>
  <si>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</si>
  <si>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</si>
  <si>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</si>
  <si>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</si>
  <si>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</si>
  <si>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</si>
  <si>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</si>
  <si>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</si>
  <si>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</si>
  <si>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</si>
  <si>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</si>
  <si>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</si>
  <si>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</si>
  <si>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</si>
  <si>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</si>
  <si>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</si>
  <si>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</si>
  <si>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</si>
  <si>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</si>
  <si>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</si>
  <si>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</si>
  <si>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</si>
  <si>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</si>
  <si>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</si>
  <si>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</si>
  <si>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</si>
  <si>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</si>
  <si>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</si>
  <si>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</si>
  <si>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</si>
  <si>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</si>
  <si>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</si>
  <si>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</si>
  <si>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</si>
  <si>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</si>
  <si>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</si>
  <si>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</si>
  <si>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</si>
  <si>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</si>
  <si>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</si>
  <si>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</si>
  <si>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</si>
  <si>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</si>
  <si>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</si>
  <si>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</si>
  <si>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</si>
  <si>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</si>
  <si>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</si>
  <si>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</si>
  <si>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</si>
  <si>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</si>
  <si>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</si>
  <si>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</si>
  <si>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</si>
  <si>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</si>
  <si>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</si>
  <si>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</si>
  <si>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</si>
  <si>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</si>
  <si>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</si>
  <si>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</si>
  <si>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</si>
  <si>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</si>
  <si>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</si>
  <si>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</si>
  <si>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</si>
  <si>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</si>
  <si>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</si>
  <si>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</si>
  <si>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</si>
  <si>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</si>
  <si>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</si>
  <si>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</si>
  <si>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</si>
  <si>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</si>
  <si>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</si>
  <si>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</si>
  <si>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</si>
  <si>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</si>
  <si>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</si>
  <si>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</si>
  <si>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</si>
  <si>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</si>
  <si>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</si>
  <si>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</si>
  <si>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</si>
  <si>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</si>
  <si>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</si>
  <si>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</si>
  <si>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</si>
  <si>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</si>
  <si>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</si>
  <si>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</si>
  <si>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</si>
  <si>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</si>
  <si>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</si>
  <si>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</si>
  <si>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</si>
  <si>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</si>
  <si>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</si>
  <si>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</si>
  <si>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</si>
  <si>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</si>
  <si>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</si>
  <si>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</si>
  <si>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</si>
  <si>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</si>
  <si>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</si>
  <si>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</si>
  <si>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</si>
  <si>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</si>
  <si>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</si>
  <si>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</si>
  <si>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</si>
  <si>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</si>
  <si>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</si>
  <si>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</si>
  <si>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</si>
  <si>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</si>
  <si>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</si>
  <si>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</si>
  <si>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</si>
  <si>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</si>
  <si>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</si>
  <si>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</si>
  <si>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</si>
  <si>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</si>
  <si>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</si>
  <si>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</si>
  <si>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</si>
  <si>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</si>
  <si>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</si>
  <si>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</si>
  <si>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</si>
  <si>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</si>
  <si>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</si>
  <si>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</si>
  <si>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</si>
  <si>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</si>
  <si>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</si>
  <si>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</si>
  <si>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</si>
  <si>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</si>
  <si>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</si>
  <si>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</si>
  <si>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</si>
  <si>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</si>
  <si>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</si>
  <si>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</si>
  <si>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</si>
  <si>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</si>
  <si>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</si>
  <si>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</si>
  <si>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</si>
  <si>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</si>
  <si>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</si>
  <si>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</si>
  <si>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</si>
  <si>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</si>
  <si>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</si>
  <si>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</si>
  <si>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</si>
  <si>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</si>
  <si>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</si>
  <si>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</si>
  <si>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</si>
  <si>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</si>
  <si>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</si>
  <si>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</si>
  <si>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</si>
  <si>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</si>
  <si>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</si>
  <si>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</si>
  <si>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</si>
  <si>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</si>
  <si>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</si>
  <si>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</si>
  <si>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</si>
  <si>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</si>
  <si>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</si>
  <si>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</si>
  <si>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</si>
  <si>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</si>
  <si>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</si>
  <si>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</si>
  <si>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</si>
  <si>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</si>
  <si>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</si>
  <si>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</si>
  <si>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</si>
  <si>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</si>
  <si>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</si>
  <si>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</si>
  <si>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</si>
  <si>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</si>
  <si>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</si>
  <si>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</si>
  <si>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</si>
  <si>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</si>
  <si>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</si>
  <si>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</si>
  <si>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</si>
  <si>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</si>
  <si>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</si>
  <si>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</si>
  <si>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</si>
  <si>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</si>
  <si>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</si>
  <si>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</si>
  <si>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</si>
  <si>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</si>
  <si>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</si>
  <si>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</si>
  <si>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</si>
  <si>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</si>
  <si>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</si>
  <si>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</si>
  <si>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</si>
  <si>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</si>
  <si>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</si>
  <si>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</si>
  <si>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</si>
  <si>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</si>
  <si>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</si>
  <si>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</si>
  <si>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</si>
  <si>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</si>
  <si>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</si>
  <si>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</si>
  <si>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</si>
  <si>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</si>
  <si>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</si>
  <si>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</si>
  <si>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</si>
  <si>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</si>
  <si>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</si>
  <si>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</si>
  <si>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</si>
  <si>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</si>
  <si>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</si>
  <si>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</si>
  <si>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</si>
  <si>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</si>
  <si>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</si>
  <si>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</si>
  <si>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</si>
  <si>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</si>
  <si>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</si>
  <si>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</si>
  <si>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</si>
  <si>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</si>
  <si>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</si>
  <si>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</si>
  <si>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</si>
  <si>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</si>
  <si>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</si>
  <si>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</si>
  <si>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</si>
  <si>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</si>
  <si>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</si>
  <si>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</si>
  <si>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</si>
  <si>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</si>
  <si>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</si>
  <si>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</si>
  <si>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</si>
  <si>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</si>
  <si>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</si>
  <si>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</si>
  <si>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</si>
  <si>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</si>
  <si>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</si>
  <si>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</si>
  <si>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</si>
  <si>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</si>
  <si>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</si>
  <si>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</si>
  <si>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</si>
  <si>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</si>
  <si>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</si>
  <si>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</si>
  <si>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</si>
  <si>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</si>
  <si>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</si>
  <si>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</si>
  <si>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</si>
  <si>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</si>
  <si>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</si>
  <si>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</si>
  <si>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</si>
  <si>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</si>
  <si>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</si>
  <si>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</si>
  <si>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</si>
  <si>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</si>
  <si>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</si>
  <si>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</si>
  <si>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</si>
  <si>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</si>
  <si>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</si>
  <si>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</si>
  <si>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</si>
  <si>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</si>
  <si>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</si>
  <si>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</si>
  <si>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</si>
  <si>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</si>
  <si>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</si>
  <si>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</si>
  <si>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</si>
  <si>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</si>
  <si>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</si>
  <si>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</si>
  <si>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</si>
  <si>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</si>
  <si>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</si>
  <si>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</si>
  <si>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</si>
  <si>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</si>
  <si>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</si>
  <si>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</si>
  <si>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</si>
  <si>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</si>
  <si>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</si>
  <si>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</si>
  <si>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</si>
  <si>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</si>
  <si>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</si>
  <si>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</si>
  <si>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</si>
  <si>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</si>
  <si>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</si>
  <si>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</si>
  <si>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</si>
  <si>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</si>
  <si>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</si>
  <si>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</si>
  <si>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</si>
  <si>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</si>
  <si>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</si>
  <si>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</si>
  <si>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</si>
  <si>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</si>
  <si>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</si>
  <si>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</si>
  <si>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</si>
  <si>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</si>
  <si>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</si>
  <si>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</si>
  <si>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</si>
  <si>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</si>
  <si>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</si>
  <si>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</si>
  <si>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</si>
  <si>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</si>
  <si>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</si>
  <si>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</si>
  <si>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</si>
  <si>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</si>
  <si>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</si>
  <si>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</si>
  <si>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</si>
  <si>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</si>
  <si>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</si>
  <si>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</si>
  <si>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</si>
  <si>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</si>
  <si>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</si>
  <si>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</si>
  <si>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</si>
  <si>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</si>
  <si>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</si>
  <si>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</si>
  <si>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</si>
  <si>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</si>
  <si>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</si>
  <si>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</si>
  <si>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</si>
  <si>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</si>
  <si>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</si>
  <si>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</si>
  <si>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</si>
  <si>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</si>
  <si>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</si>
  <si>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</si>
  <si>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</si>
  <si>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</si>
  <si>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</si>
  <si>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</si>
  <si>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</si>
  <si>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</si>
  <si>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</si>
  <si>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</si>
  <si>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</si>
  <si>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</si>
  <si>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</si>
  <si>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</si>
  <si>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</si>
  <si>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</si>
  <si>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</si>
  <si>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</si>
  <si>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</si>
  <si>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</si>
  <si>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</si>
  <si>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</si>
  <si>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</si>
  <si>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</si>
  <si>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</si>
  <si>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</si>
  <si>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</si>
  <si>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</si>
  <si>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</si>
  <si>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</si>
  <si>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</si>
  <si>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</si>
  <si>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</si>
  <si>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</si>
  <si>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</si>
  <si>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</si>
  <si>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</si>
  <si>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</si>
  <si>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</si>
  <si>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</si>
  <si>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</si>
  <si>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</si>
  <si>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</si>
  <si>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</si>
  <si>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</si>
  <si>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</si>
  <si>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</si>
  <si>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</si>
  <si>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</si>
  <si>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</si>
  <si>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</si>
  <si>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</si>
  <si>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</si>
  <si>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</si>
  <si>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</si>
  <si>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</si>
  <si>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</si>
  <si>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</si>
  <si>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</si>
  <si>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</si>
  <si>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</si>
  <si>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</si>
  <si>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</si>
  <si>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</si>
  <si>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</si>
  <si>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</si>
  <si>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</si>
  <si>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</si>
  <si>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</si>
  <si>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</si>
  <si>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</si>
  <si>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</si>
  <si>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</si>
  <si>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</si>
  <si>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</si>
  <si>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</si>
  <si>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</si>
  <si>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</si>
  <si>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</si>
  <si>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</si>
  <si>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</si>
  <si>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</si>
  <si>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</si>
  <si>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</si>
  <si>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</si>
  <si>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</si>
  <si>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</si>
  <si>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</si>
  <si>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</si>
  <si>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</si>
  <si>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</si>
  <si>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</si>
  <si>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</si>
  <si>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</si>
  <si>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</si>
  <si>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</si>
  <si>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</si>
  <si>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</si>
  <si>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</si>
  <si>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</si>
  <si>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</si>
  <si>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</si>
  <si>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</si>
  <si>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</si>
  <si>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</si>
  <si>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</si>
  <si>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</si>
  <si>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</si>
  <si>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</si>
  <si>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</si>
  <si>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</si>
  <si>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</si>
  <si>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</si>
  <si>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</si>
  <si>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</si>
  <si>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</si>
  <si>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</si>
  <si>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</si>
  <si>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</si>
  <si>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</si>
  <si>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</si>
  <si>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</si>
  <si>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</si>
  <si>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</si>
  <si>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</si>
  <si>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</si>
  <si>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</si>
  <si>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</si>
  <si>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</si>
  <si>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</si>
  <si>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</si>
  <si>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</si>
  <si>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</si>
  <si>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</si>
  <si>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</si>
  <si>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</si>
  <si>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</si>
  <si>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</si>
  <si>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</si>
  <si>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</si>
  <si>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</si>
  <si>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</si>
  <si>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</si>
  <si>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</si>
  <si>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</si>
  <si>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</si>
  <si>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</si>
  <si>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</si>
  <si>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</si>
  <si>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</si>
  <si>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</si>
  <si>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</si>
  <si>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</si>
  <si>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</si>
  <si>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</si>
  <si>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</si>
  <si>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</si>
  <si>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</si>
  <si>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</si>
  <si>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</si>
  <si>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</si>
  <si>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</si>
  <si>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</si>
  <si>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</si>
  <si>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</si>
  <si>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</si>
  <si>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</si>
  <si>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</si>
  <si>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</si>
  <si>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</si>
  <si>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</si>
  <si>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</si>
  <si>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</si>
  <si>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</si>
  <si>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</si>
  <si>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</si>
  <si>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</si>
  <si>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</si>
  <si>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</si>
  <si>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</si>
  <si>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</si>
  <si>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</si>
  <si>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</si>
  <si>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</si>
  <si>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</si>
  <si>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</si>
  <si>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</si>
  <si>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</si>
  <si>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</si>
  <si>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</si>
  <si>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</si>
  <si>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</si>
  <si>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</si>
  <si>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</si>
  <si>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</si>
  <si>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</si>
  <si>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</si>
  <si>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</si>
  <si>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</si>
  <si>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</si>
  <si>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</si>
  <si>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</si>
  <si>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</si>
  <si>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</si>
  <si>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</si>
  <si>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</si>
  <si>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</si>
  <si>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</si>
  <si>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</si>
  <si>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</si>
  <si>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</si>
  <si>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</si>
  <si>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</si>
  <si>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</si>
  <si>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</si>
  <si>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</si>
  <si>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</si>
  <si>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</si>
  <si>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</si>
  <si>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</si>
  <si>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</si>
  <si>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</si>
  <si>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</si>
  <si>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</si>
  <si>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</si>
  <si>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</si>
  <si>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</si>
  <si>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</si>
  <si>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</si>
  <si>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</si>
  <si>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</si>
  <si>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</si>
  <si>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</si>
  <si>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</si>
  <si>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</si>
  <si>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</si>
  <si>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</si>
  <si>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</si>
  <si>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</si>
  <si>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</si>
  <si>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</si>
  <si>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</si>
  <si>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</si>
  <si>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</si>
  <si>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</si>
  <si>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</si>
  <si>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</si>
  <si>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</si>
  <si>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</si>
  <si>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</si>
  <si>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</si>
  <si>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</si>
  <si>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</si>
  <si>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</si>
  <si>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</si>
  <si>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</si>
  <si>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</si>
  <si>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</si>
  <si>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</si>
  <si>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</si>
  <si>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</si>
  <si>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</si>
  <si>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</si>
  <si>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</si>
  <si>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</si>
  <si>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</si>
  <si>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</si>
  <si>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</si>
  <si>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</si>
  <si>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</si>
  <si>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</si>
  <si>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</si>
  <si>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</si>
  <si>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</si>
  <si>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</si>
  <si>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</si>
  <si>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</si>
  <si>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</si>
  <si>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</si>
  <si>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</si>
  <si>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</si>
  <si>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</si>
  <si>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</si>
  <si>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</si>
  <si>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</si>
  <si>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</si>
  <si>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</si>
  <si>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</si>
  <si>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</si>
  <si>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</si>
  <si>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</si>
  <si>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</si>
  <si>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</si>
  <si>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</si>
  <si>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</si>
  <si>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</si>
  <si>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</si>
  <si>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</si>
  <si>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</si>
  <si>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</si>
  <si>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</si>
  <si>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</si>
  <si>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</si>
  <si>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</si>
  <si>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</si>
  <si>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</si>
  <si>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</si>
  <si>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</si>
  <si>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</si>
  <si>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</si>
  <si>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</si>
  <si>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</si>
  <si>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</si>
  <si>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</si>
  <si>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</si>
  <si>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</si>
  <si>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</si>
  <si>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</si>
  <si>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</si>
  <si>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</si>
  <si>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</si>
  <si>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</si>
  <si>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</si>
  <si>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</si>
  <si>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</si>
  <si>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</si>
  <si>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</si>
  <si>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</si>
  <si>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</si>
  <si>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</si>
  <si>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</si>
  <si>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</si>
  <si>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</si>
  <si>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</si>
  <si>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</si>
  <si>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</si>
  <si>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</si>
  <si>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</si>
  <si>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</si>
  <si>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</si>
  <si>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</si>
  <si>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</si>
  <si>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</si>
  <si>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</si>
  <si>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</si>
  <si>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</si>
  <si>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</si>
  <si>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</si>
  <si>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</si>
  <si>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</si>
  <si>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</si>
  <si>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</si>
  <si>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</si>
  <si>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</si>
  <si>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</si>
  <si>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</si>
  <si>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</si>
  <si>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</si>
  <si>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</si>
  <si>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</si>
  <si>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</si>
  <si>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</si>
  <si>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</si>
  <si>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</si>
  <si>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</si>
  <si>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</si>
  <si>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</si>
  <si>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</si>
  <si>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</si>
  <si>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</si>
  <si>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</si>
  <si>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</si>
  <si>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</si>
  <si>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</si>
  <si>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</si>
  <si>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</si>
  <si>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</si>
  <si>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</si>
  <si>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</si>
  <si>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</si>
  <si>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</si>
  <si>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</si>
  <si>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</si>
  <si>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</si>
  <si>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</si>
  <si>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</si>
  <si>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</si>
  <si>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</si>
  <si>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</si>
  <si>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</si>
  <si>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</si>
  <si>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</si>
  <si>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</si>
  <si>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</si>
  <si>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</si>
  <si>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</si>
  <si>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</si>
  <si>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</si>
  <si>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</si>
  <si>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</si>
  <si>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</si>
  <si>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</si>
  <si>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</si>
  <si>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</si>
  <si>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</si>
  <si>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</si>
  <si>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</si>
  <si>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</si>
  <si>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</si>
  <si>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</si>
  <si>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</si>
  <si>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</si>
  <si>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</si>
  <si>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</si>
  <si>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</si>
  <si>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</si>
  <si>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</si>
  <si>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</si>
  <si>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</si>
  <si>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</si>
  <si>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</si>
  <si>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</si>
  <si>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</si>
  <si>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</si>
  <si>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</si>
  <si>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</si>
  <si>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</si>
  <si>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</si>
  <si>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</si>
  <si>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</si>
  <si>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</si>
  <si>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</si>
  <si>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</si>
  <si>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</si>
  <si>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</si>
  <si>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</si>
  <si>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</si>
  <si>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</si>
  <si>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</si>
  <si>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</si>
  <si>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</si>
  <si>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</si>
  <si>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</si>
  <si>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</si>
  <si>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</si>
  <si>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</si>
  <si>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</si>
  <si>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</si>
  <si>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</si>
  <si>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</si>
  <si>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</si>
  <si>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</si>
  <si>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</si>
  <si>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</si>
  <si>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</si>
  <si>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</si>
  <si>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</si>
  <si>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</si>
  <si>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</si>
  <si>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</si>
  <si>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</si>
  <si>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</si>
  <si>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</si>
  <si>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</si>
  <si>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</si>
  <si>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</si>
  <si>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</si>
  <si>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</si>
  <si>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</si>
  <si>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</si>
  <si>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</si>
  <si>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</si>
  <si>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</si>
  <si>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</si>
  <si>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</si>
  <si>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</si>
  <si>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</si>
  <si>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</si>
  <si>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</si>
  <si>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</si>
  <si>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</si>
  <si>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</si>
  <si>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</si>
  <si>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</si>
  <si>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</si>
  <si>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</si>
  <si>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</si>
  <si>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</si>
  <si>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</si>
  <si>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</si>
  <si>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</si>
  <si>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</si>
  <si>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</si>
  <si>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</si>
  <si>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</si>
  <si>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</si>
  <si>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</si>
  <si>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</si>
  <si>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</si>
  <si>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</si>
  <si>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</si>
  <si>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</si>
  <si>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</si>
  <si>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</si>
  <si>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</si>
  <si>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</si>
  <si>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</si>
  <si>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</si>
  <si>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</si>
  <si>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</si>
  <si>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</si>
  <si>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</si>
  <si>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</si>
  <si>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</si>
  <si>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</si>
  <si>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</si>
  <si>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</si>
  <si>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</si>
  <si>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</si>
  <si>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</si>
  <si>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</si>
  <si>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</si>
  <si>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</si>
  <si>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</si>
  <si>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</si>
  <si>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</si>
  <si>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</si>
  <si>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</si>
  <si>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</si>
  <si>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</si>
  <si>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</si>
  <si>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</si>
  <si>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</si>
  <si>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</si>
  <si>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</si>
  <si>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</si>
  <si>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</si>
  <si>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</si>
  <si>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</si>
  <si>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</si>
  <si>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</si>
  <si>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</si>
  <si>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</si>
  <si>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</si>
  <si>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</si>
  <si>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</si>
  <si>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</si>
  <si>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</si>
  <si>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</si>
  <si>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</si>
  <si>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</si>
  <si>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</si>
  <si>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</si>
  <si>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</si>
  <si>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</si>
  <si>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</si>
  <si>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</si>
  <si>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</si>
  <si>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</si>
  <si>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</si>
  <si>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</si>
  <si>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</si>
  <si>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</si>
  <si>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</si>
  <si>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</si>
  <si>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</si>
  <si>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</si>
  <si>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</si>
  <si>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</si>
  <si>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</si>
  <si>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</si>
  <si>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</si>
  <si>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</si>
  <si>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</si>
  <si>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</si>
  <si>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</si>
  <si>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</si>
  <si>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</si>
  <si>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</si>
  <si>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</si>
  <si>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</si>
  <si>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</si>
  <si>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</si>
  <si>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</si>
  <si>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</si>
  <si>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</si>
  <si>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</si>
  <si>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</si>
  <si>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</si>
  <si>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</si>
  <si>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</si>
  <si>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</si>
  <si>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</si>
  <si>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</si>
  <si>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</si>
  <si>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</si>
  <si>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</si>
  <si>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</si>
  <si>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</si>
  <si>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</si>
  <si>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</si>
  <si>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</si>
  <si>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</si>
  <si>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</si>
  <si>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</si>
  <si>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</si>
  <si>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</si>
  <si>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</si>
  <si>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</si>
  <si>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</si>
  <si>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</si>
  <si>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</si>
  <si>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</si>
  <si>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</si>
  <si>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</si>
  <si>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</si>
  <si>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</si>
  <si>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</si>
  <si>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</si>
  <si>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</si>
  <si>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</si>
  <si>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</si>
  <si>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</si>
  <si>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</si>
  <si>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</si>
  <si>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</si>
  <si>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</si>
  <si>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</si>
  <si>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</si>
  <si>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</si>
  <si>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</si>
  <si>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</si>
  <si>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</si>
  <si>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</si>
  <si>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</si>
  <si>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</si>
  <si>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</si>
  <si>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</si>
  <si>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</si>
  <si>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</si>
  <si>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</si>
  <si>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</si>
  <si>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</si>
  <si>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</si>
  <si>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</si>
  <si>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</si>
  <si>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</si>
  <si>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</si>
  <si>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</si>
  <si>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</si>
  <si>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</si>
  <si>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</si>
  <si>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</si>
  <si>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</si>
  <si>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</si>
  <si>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</si>
  <si>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</si>
  <si>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</si>
  <si>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</si>
  <si>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</si>
  <si>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</si>
  <si>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</si>
  <si>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</si>
  <si>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</si>
  <si>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</si>
  <si>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</si>
  <si>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</si>
  <si>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</si>
  <si>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</si>
  <si>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</si>
  <si>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</si>
  <si>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</si>
  <si>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</si>
  <si>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</si>
  <si>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</si>
  <si>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</si>
  <si>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</si>
  <si>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</si>
  <si>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</si>
  <si>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</si>
  <si>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</si>
  <si>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</si>
  <si>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</si>
  <si>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</si>
  <si>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</si>
  <si>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</si>
  <si>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</si>
  <si>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</si>
  <si>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</si>
  <si>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</si>
  <si>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</si>
  <si>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</si>
  <si>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</si>
  <si>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</si>
  <si>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</si>
  <si>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</si>
  <si>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</si>
  <si>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</si>
  <si>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</si>
  <si>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</si>
  <si>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</si>
  <si>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</si>
  <si>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</si>
  <si>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</si>
  <si>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</si>
  <si>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</si>
  <si>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</si>
  <si>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</si>
  <si>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</si>
  <si>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</si>
  <si>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</si>
  <si>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</si>
  <si>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</si>
  <si>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</si>
  <si>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</si>
  <si>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</si>
  <si>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</si>
  <si>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</si>
  <si>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</si>
  <si>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</si>
  <si>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</si>
  <si>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</si>
  <si>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</si>
  <si>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</si>
  <si>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</si>
  <si>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</si>
  <si>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</si>
  <si>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</si>
  <si>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</si>
  <si>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</si>
  <si>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</si>
  <si>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</si>
  <si>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</si>
  <si>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</si>
  <si>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</si>
  <si>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</si>
  <si>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</si>
  <si>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</si>
  <si>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</si>
  <si>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</si>
  <si>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</si>
  <si>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</si>
  <si>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</si>
  <si>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</si>
  <si>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</si>
  <si>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</si>
  <si>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</si>
  <si>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</si>
  <si>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</si>
  <si>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</si>
  <si>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</si>
  <si>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</si>
  <si>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</si>
  <si>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</si>
  <si>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</si>
  <si>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</si>
  <si>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</si>
  <si>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</si>
  <si>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</si>
  <si>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</si>
  <si>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</si>
  <si>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</si>
  <si>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</si>
  <si>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</si>
  <si>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</si>
  <si>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</si>
  <si>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</si>
  <si>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</si>
  <si>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</si>
  <si>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</si>
  <si>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</si>
  <si>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</si>
  <si>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</si>
  <si>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</si>
  <si>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</si>
  <si>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</si>
  <si>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</si>
  <si>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</si>
  <si>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</si>
  <si>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</si>
  <si>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</si>
  <si>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</si>
  <si>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</si>
  <si>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</si>
  <si>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</si>
  <si>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</si>
  <si>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</si>
  <si>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</si>
  <si>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</si>
  <si>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</si>
  <si>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</si>
  <si>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</si>
  <si>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</si>
  <si>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</si>
  <si>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</si>
  <si>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</si>
  <si>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</si>
  <si>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</si>
  <si>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</si>
  <si>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</si>
  <si>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</si>
  <si>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</si>
  <si>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</si>
  <si>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</si>
  <si>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</si>
  <si>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</si>
  <si>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</si>
  <si>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</si>
  <si>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</si>
  <si>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</si>
  <si>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</si>
  <si>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</si>
  <si>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</si>
  <si>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</si>
  <si>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</si>
  <si>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</si>
  <si>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</si>
  <si>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</si>
  <si>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</si>
  <si>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</si>
  <si>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</si>
  <si>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</si>
  <si>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</si>
  <si>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</si>
  <si>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</si>
  <si>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</si>
  <si>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</si>
  <si>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</si>
  <si>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</si>
  <si>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</si>
  <si>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</si>
  <si>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</si>
  <si>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</si>
  <si>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</si>
  <si>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</si>
  <si>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</si>
  <si>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</si>
  <si>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</si>
  <si>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</si>
  <si>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</si>
  <si>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</si>
  <si>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</si>
  <si>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</si>
  <si>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</si>
  <si>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</si>
  <si>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</si>
  <si>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</si>
  <si>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</si>
  <si>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</si>
  <si>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</si>
  <si>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</si>
  <si>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</si>
  <si>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</si>
  <si>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</si>
  <si>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</si>
  <si>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</si>
  <si>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</si>
  <si>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</si>
  <si>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</si>
  <si>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</si>
  <si>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</si>
  <si>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</si>
  <si>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</si>
  <si>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</si>
  <si>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</si>
  <si>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</si>
  <si>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</si>
  <si>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</si>
  <si>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</si>
  <si>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</si>
  <si>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</si>
  <si>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</si>
  <si>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</si>
  <si>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</si>
  <si>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</si>
  <si>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</si>
  <si>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</si>
  <si>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</si>
  <si>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</si>
  <si>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</si>
  <si>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</si>
  <si>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</si>
  <si>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</si>
  <si>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</si>
  <si>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</si>
  <si>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</si>
  <si>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</si>
  <si>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</si>
  <si>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</si>
  <si>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</si>
  <si>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</si>
  <si>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</si>
  <si>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</si>
  <si>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</si>
  <si>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</si>
  <si>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</si>
  <si>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</si>
  <si>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</si>
  <si>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</si>
  <si>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</si>
  <si>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</si>
  <si>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</si>
  <si>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</si>
  <si>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</si>
  <si>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</si>
  <si>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</si>
  <si>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</si>
  <si>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</si>
  <si>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</si>
  <si>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</si>
  <si>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</si>
  <si>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</si>
  <si>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</si>
  <si>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</si>
  <si>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</si>
  <si>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</si>
  <si>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</si>
  <si>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</si>
  <si>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</si>
  <si>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</si>
  <si>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</si>
  <si>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</si>
  <si>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</si>
  <si>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</si>
  <si>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</si>
  <si>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</si>
  <si>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</si>
  <si>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</si>
  <si>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</si>
  <si>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</si>
  <si>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</si>
  <si>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</si>
  <si>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</si>
  <si>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</si>
  <si>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</si>
  <si>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</si>
  <si>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</si>
  <si>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</si>
  <si>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</si>
  <si>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</si>
  <si>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</si>
  <si>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</si>
  <si>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</si>
  <si>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</si>
  <si>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</si>
  <si>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</si>
  <si>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</si>
  <si>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</si>
  <si>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</si>
  <si>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</si>
  <si>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</si>
  <si>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</si>
  <si>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</si>
  <si>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</si>
  <si>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</si>
  <si>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</si>
  <si>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</si>
  <si>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</si>
  <si>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</si>
  <si>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</si>
  <si>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</si>
  <si>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</si>
  <si>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</si>
  <si>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</si>
  <si>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</si>
  <si>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</si>
  <si>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</si>
  <si>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</si>
  <si>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</si>
  <si>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</si>
  <si>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</si>
  <si>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</si>
  <si>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</si>
  <si>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</si>
  <si>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</si>
  <si>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</si>
  <si>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</si>
  <si>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</si>
  <si>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</si>
  <si>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</si>
  <si>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</si>
  <si>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</si>
  <si>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</si>
  <si>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</si>
  <si>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</si>
  <si>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</si>
  <si>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</si>
  <si>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</si>
  <si>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</si>
  <si>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</si>
  <si>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</si>
  <si>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</si>
  <si>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</si>
  <si>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</si>
  <si>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</si>
  <si>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</si>
  <si>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</si>
  <si>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</si>
  <si>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</si>
  <si>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</si>
  <si>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</si>
  <si>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</si>
  <si>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</si>
  <si>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</si>
  <si>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</si>
  <si>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</si>
  <si>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</si>
  <si>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</si>
  <si>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</si>
  <si>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</si>
  <si>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</si>
  <si>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</si>
  <si>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</si>
  <si>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</si>
  <si>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</si>
  <si>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</si>
  <si>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</si>
  <si>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</si>
  <si>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</si>
  <si>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</si>
  <si>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</si>
  <si>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</si>
  <si>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</si>
  <si>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</si>
  <si>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</si>
  <si>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</si>
  <si>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</si>
  <si>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</si>
  <si>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</si>
  <si>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</si>
  <si>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</si>
  <si>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</si>
  <si>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</si>
  <si>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</si>
  <si>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</si>
  <si>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</si>
  <si>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</si>
  <si>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</si>
  <si>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</si>
  <si>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</si>
  <si>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</si>
  <si>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</si>
  <si>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</si>
  <si>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</si>
  <si>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</si>
  <si>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</si>
  <si>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</si>
  <si>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</si>
  <si>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</si>
  <si>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</si>
  <si>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</si>
  <si>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</si>
  <si>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</si>
  <si>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</si>
  <si>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</si>
  <si>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</si>
  <si>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</si>
  <si>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</si>
  <si>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</si>
  <si>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</si>
  <si>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</si>
  <si>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</si>
  <si>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</si>
  <si>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</si>
  <si>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</si>
  <si>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</si>
  <si>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</si>
  <si>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</si>
  <si>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</si>
  <si>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</si>
  <si>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</si>
  <si>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</si>
  <si>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</si>
  <si>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</si>
  <si>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</si>
  <si>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</si>
  <si>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</si>
  <si>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</si>
  <si>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</si>
  <si>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</si>
  <si>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</si>
  <si>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</si>
  <si>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</si>
  <si>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</si>
  <si>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</si>
  <si>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</si>
  <si>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</si>
  <si>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</si>
  <si>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</si>
  <si>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</si>
  <si>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</si>
  <si>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</si>
  <si>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</si>
  <si>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</si>
  <si>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</si>
  <si>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</si>
  <si>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</si>
  <si>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</si>
  <si>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</si>
  <si>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</si>
  <si>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</si>
  <si>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</si>
  <si>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</si>
  <si>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</si>
  <si>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</si>
  <si>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</si>
  <si>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</si>
  <si>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</si>
  <si>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</si>
  <si>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</si>
  <si>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</si>
  <si>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</si>
  <si>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</si>
  <si>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</si>
  <si>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</si>
  <si>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</si>
  <si>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</si>
  <si>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</si>
  <si>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</si>
  <si>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</si>
  <si>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</si>
  <si>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</si>
  <si>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</si>
  <si>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</si>
  <si>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</si>
  <si>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</si>
  <si>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</si>
  <si>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</si>
  <si>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</si>
  <si>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</si>
  <si>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</si>
  <si>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</si>
  <si>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</si>
  <si>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</si>
  <si>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</si>
  <si>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</si>
  <si>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</si>
  <si>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</si>
  <si>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</si>
  <si>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</si>
  <si>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</si>
  <si>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</si>
  <si>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</si>
  <si>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</si>
  <si>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</si>
  <si>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</si>
  <si>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</si>
  <si>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</si>
  <si>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</si>
  <si>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</si>
  <si>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</si>
  <si>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</si>
  <si>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</si>
  <si>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</si>
  <si>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</si>
  <si>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</si>
  <si>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</si>
  <si>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</si>
  <si>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</si>
  <si>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</si>
  <si>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</si>
  <si>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</si>
  <si>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</si>
  <si>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</si>
  <si>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</si>
  <si>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</si>
  <si>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</si>
  <si>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</si>
  <si>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</si>
  <si>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</si>
  <si>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</si>
  <si>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</si>
  <si>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</si>
  <si>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</si>
  <si>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</si>
  <si>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</si>
  <si>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</si>
  <si>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</si>
  <si>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</si>
  <si>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</si>
  <si>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</si>
  <si>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</si>
  <si>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</si>
  <si>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</si>
  <si>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</si>
  <si>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</si>
  <si>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</si>
  <si>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</si>
  <si>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</si>
  <si>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</si>
  <si>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</si>
  <si>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</si>
  <si>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</si>
  <si>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</si>
  <si>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</si>
  <si>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</si>
  <si>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</si>
  <si>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</si>
  <si>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</si>
  <si>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</si>
  <si>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</si>
  <si>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</si>
  <si>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</si>
  <si>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</si>
  <si>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</si>
  <si>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</si>
  <si>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</si>
  <si>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</si>
  <si>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</si>
  <si>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</si>
  <si>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</si>
  <si>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</si>
  <si>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</si>
  <si>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</si>
  <si>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</si>
  <si>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</si>
  <si>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</si>
  <si>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</si>
  <si>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</si>
  <si>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</si>
  <si>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</si>
  <si>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</si>
  <si>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</si>
  <si>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</si>
  <si>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</si>
  <si>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</si>
  <si>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</si>
  <si>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</si>
  <si>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</si>
  <si>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</si>
  <si>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</si>
  <si>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</si>
  <si>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</si>
  <si>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</si>
  <si>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</si>
  <si>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</si>
  <si>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</si>
  <si>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</si>
  <si>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</si>
  <si>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</si>
  <si>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</si>
  <si>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</si>
  <si>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</si>
  <si>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</si>
  <si>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</si>
  <si>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</si>
  <si>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</si>
  <si>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</si>
  <si>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</si>
  <si>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</si>
  <si>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</si>
  <si>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</si>
  <si>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</si>
  <si>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</si>
  <si>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</si>
  <si>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</si>
  <si>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</si>
  <si>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</si>
  <si>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</si>
  <si>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</si>
  <si>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</si>
  <si>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</si>
  <si>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</si>
  <si>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</si>
  <si>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</si>
  <si>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</si>
  <si>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</si>
  <si>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</si>
  <si>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</si>
  <si>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</si>
  <si>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</si>
  <si>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</si>
  <si>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</si>
  <si>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</si>
  <si>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</si>
  <si>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</si>
  <si>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</si>
  <si>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</si>
  <si>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</si>
  <si>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</si>
  <si>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</si>
  <si>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</si>
  <si>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</si>
  <si>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</si>
  <si>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</si>
  <si>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</si>
  <si>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</si>
  <si>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</si>
  <si>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</si>
  <si>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</si>
  <si>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</si>
  <si>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</si>
  <si>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</si>
  <si>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</si>
  <si>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</si>
  <si>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</si>
  <si>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</si>
  <si>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</si>
  <si>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</si>
  <si>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</si>
  <si>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</si>
  <si>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</si>
  <si>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</si>
  <si>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</si>
  <si>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</si>
  <si>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</si>
  <si>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</si>
  <si>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</si>
  <si>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</si>
  <si>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</si>
  <si>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</si>
  <si>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</si>
  <si>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</si>
  <si>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</si>
  <si>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</si>
  <si>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</si>
  <si>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</si>
  <si>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</si>
  <si>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</si>
  <si>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</si>
  <si>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</si>
  <si>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</si>
  <si>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</si>
  <si>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</si>
  <si>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</si>
  <si>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</si>
  <si>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</si>
  <si>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</si>
  <si>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</si>
  <si>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</si>
  <si>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</si>
  <si>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</si>
  <si>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</si>
  <si>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</si>
  <si>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</si>
  <si>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</si>
  <si>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</si>
  <si>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</si>
  <si>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</si>
  <si>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</si>
  <si>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</si>
  <si>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</si>
  <si>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</si>
  <si>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</si>
  <si>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</si>
  <si>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</si>
  <si>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</si>
  <si>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</si>
  <si>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</si>
  <si>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</si>
  <si>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</si>
  <si>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</si>
  <si>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</si>
  <si>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</si>
  <si>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</si>
  <si>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</si>
  <si>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</si>
  <si>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</si>
  <si>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</si>
  <si>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</si>
  <si>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</si>
  <si>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</si>
  <si>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</si>
  <si>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</si>
  <si>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</si>
  <si>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</si>
  <si>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</si>
  <si>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</si>
  <si>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</si>
  <si>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</si>
  <si>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</si>
  <si>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</si>
  <si>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</si>
  <si>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</si>
  <si>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</si>
  <si>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</si>
  <si>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</si>
  <si>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</si>
  <si>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</si>
  <si>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</si>
  <si>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</si>
  <si>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</si>
  <si>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</si>
  <si>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</si>
  <si>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</si>
  <si>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</si>
  <si>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</si>
  <si>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</si>
  <si>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</si>
  <si>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</si>
  <si>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</si>
  <si>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</si>
  <si>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</si>
  <si>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</si>
  <si>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</si>
  <si>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</si>
  <si>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</si>
  <si>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</si>
  <si>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</si>
  <si>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</si>
  <si>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</si>
  <si>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</si>
  <si>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</si>
  <si>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</si>
  <si>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</si>
  <si>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</si>
  <si>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</si>
  <si>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</si>
  <si>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</si>
  <si>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</si>
  <si>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</si>
  <si>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</si>
  <si>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</si>
  <si>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</si>
  <si>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</si>
  <si>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</si>
  <si>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</si>
  <si>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</si>
  <si>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</si>
  <si>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</si>
  <si>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</si>
  <si>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</si>
  <si>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</si>
  <si>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</si>
  <si>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</si>
  <si>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</si>
  <si>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</si>
  <si>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</si>
  <si>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</si>
  <si>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</si>
  <si>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</si>
  <si>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</si>
  <si>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</si>
  <si>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</si>
  <si>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</si>
  <si>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</si>
  <si>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</si>
  <si>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</si>
  <si>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</si>
  <si>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</si>
  <si>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</si>
  <si>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</si>
  <si>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</si>
  <si>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</si>
  <si>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</si>
  <si>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</si>
  <si>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</si>
  <si>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</si>
  <si>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</si>
  <si>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</si>
  <si>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</si>
  <si>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</si>
  <si>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</si>
  <si>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</si>
  <si>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</si>
  <si>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</si>
  <si>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</si>
  <si>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</si>
  <si>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</si>
  <si>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</si>
  <si>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</si>
  <si>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</si>
  <si>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</si>
  <si>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</si>
  <si>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</si>
  <si>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</si>
  <si>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</si>
  <si>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</si>
  <si>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</si>
  <si>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</si>
  <si>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</si>
  <si>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</si>
  <si>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</si>
  <si>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</si>
  <si>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</si>
  <si>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</si>
  <si>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</si>
  <si>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</si>
  <si>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</si>
  <si>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</si>
  <si>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</si>
  <si>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</si>
  <si>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</si>
  <si>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</si>
  <si>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</si>
  <si>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</si>
  <si>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</si>
  <si>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</si>
  <si>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</si>
  <si>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</si>
  <si>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</si>
  <si>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</si>
  <si>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</si>
  <si>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</si>
  <si>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</si>
  <si>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</si>
  <si>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</si>
  <si>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</si>
  <si>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</si>
  <si>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</si>
  <si>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</si>
  <si>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</si>
  <si>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</si>
  <si>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</si>
  <si>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</si>
  <si>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</si>
  <si>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</si>
  <si>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</si>
  <si>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</si>
  <si>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</si>
  <si>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</si>
  <si>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</si>
  <si>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</si>
  <si>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</si>
  <si>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</si>
  <si>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</si>
  <si>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</si>
  <si>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</si>
  <si>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</si>
  <si>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</si>
  <si>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</si>
  <si>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</si>
  <si>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</si>
  <si>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</si>
  <si>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</si>
  <si>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</si>
  <si>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</si>
  <si>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</si>
  <si>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</si>
  <si>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</si>
  <si>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</si>
  <si>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</si>
  <si>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</si>
  <si>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</si>
  <si>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</si>
  <si>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</si>
  <si>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</si>
  <si>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</si>
  <si>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</si>
  <si>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</si>
  <si>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</si>
  <si>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</si>
  <si>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</si>
  <si>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</si>
  <si>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</si>
  <si>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</si>
  <si>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</si>
  <si>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</si>
  <si>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</si>
  <si>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</si>
  <si>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</si>
  <si>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</si>
  <si>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</si>
  <si>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</si>
  <si>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</si>
  <si>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</si>
  <si>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</si>
  <si>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</si>
  <si>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</si>
  <si>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</si>
  <si>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</si>
  <si>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</si>
  <si>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</si>
  <si>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</si>
  <si>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</si>
  <si>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</si>
  <si>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</si>
  <si>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</si>
  <si>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</si>
  <si>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</si>
  <si>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</si>
  <si>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</si>
  <si>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</si>
  <si>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</si>
  <si>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</si>
  <si>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</si>
  <si>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</si>
  <si>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</si>
  <si>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</si>
  <si>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</si>
  <si>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</si>
  <si>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</si>
  <si>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</si>
  <si>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</si>
  <si>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</si>
  <si>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</si>
  <si>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</si>
  <si>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</si>
  <si>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</si>
  <si>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</si>
  <si>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</si>
  <si>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</si>
  <si>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</si>
  <si>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</si>
  <si>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</si>
  <si>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</si>
  <si>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</si>
  <si>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</si>
  <si>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</si>
  <si>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</si>
  <si>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</si>
  <si>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</si>
  <si>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</si>
  <si>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</si>
  <si>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</si>
  <si>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</si>
  <si>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</si>
  <si>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</si>
  <si>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</si>
  <si>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</si>
  <si>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</si>
  <si>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</si>
  <si>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</si>
  <si>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</si>
  <si>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</si>
  <si>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</si>
  <si>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</si>
  <si>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</si>
  <si>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</si>
  <si>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</si>
  <si>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</si>
  <si>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</si>
  <si>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</si>
  <si>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</si>
  <si>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</si>
  <si>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</si>
  <si>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</si>
  <si>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</si>
  <si>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</si>
  <si>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</si>
  <si>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</si>
  <si>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</si>
  <si>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</si>
  <si>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</si>
  <si>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</si>
  <si>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</si>
  <si>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</si>
  <si>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</si>
  <si>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</si>
  <si>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</si>
  <si>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</si>
  <si>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</si>
  <si>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</si>
  <si>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</si>
  <si>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</si>
  <si>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</si>
  <si>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</si>
  <si>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</si>
  <si>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</si>
  <si>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</si>
  <si>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</si>
  <si>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</si>
  <si>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</si>
  <si>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</si>
  <si>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</si>
  <si>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</si>
  <si>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</si>
  <si>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</si>
  <si>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</si>
  <si>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</si>
  <si>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</si>
  <si>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</si>
  <si>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</si>
  <si>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</si>
  <si>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</si>
  <si>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</si>
  <si>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</si>
  <si>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</si>
  <si>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</si>
  <si>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</si>
  <si>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</si>
  <si>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</si>
  <si>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</si>
  <si>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</si>
  <si>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</si>
  <si>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</si>
  <si>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</si>
  <si>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</si>
  <si>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</si>
  <si>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</si>
  <si>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</si>
  <si>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</si>
  <si>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</si>
  <si>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</si>
  <si>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</si>
  <si>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</si>
  <si>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</si>
  <si>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</si>
  <si>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</si>
  <si>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</si>
  <si>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</si>
  <si>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</si>
  <si>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</si>
  <si>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</si>
  <si>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</si>
  <si>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</si>
  <si>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</si>
  <si>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</si>
  <si>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</si>
  <si>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</si>
  <si>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</si>
  <si>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</si>
  <si>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</si>
  <si>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</si>
  <si>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</si>
  <si>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</si>
  <si>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</si>
  <si>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</si>
  <si>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</si>
  <si>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</si>
  <si>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</si>
  <si>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</si>
  <si>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</si>
  <si>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</si>
  <si>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</si>
  <si>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</si>
  <si>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</si>
  <si>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</si>
  <si>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</si>
  <si>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</si>
  <si>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</si>
  <si>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</si>
  <si>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</si>
  <si>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</si>
  <si>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</si>
  <si>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</si>
  <si>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</si>
  <si>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</si>
  <si>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</si>
  <si>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</si>
  <si>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</si>
  <si>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</si>
  <si>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</si>
  <si>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</si>
  <si>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</si>
  <si>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</si>
  <si>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</si>
  <si>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</si>
  <si>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</si>
  <si>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</si>
  <si>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</si>
  <si>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</si>
  <si>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</si>
  <si>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</si>
  <si>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</si>
  <si>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</si>
  <si>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</si>
  <si>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</si>
  <si>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</si>
  <si>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</si>
  <si>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</si>
  <si>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</si>
  <si>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</si>
  <si>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</si>
  <si>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</si>
  <si>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</si>
  <si>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</si>
  <si>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</si>
  <si>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</si>
  <si>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</si>
  <si>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</si>
  <si>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</si>
  <si>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</si>
  <si>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</si>
  <si>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</si>
  <si>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</si>
  <si>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</si>
  <si>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</si>
  <si>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</si>
  <si>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</si>
  <si>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</si>
  <si>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</si>
  <si>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</si>
  <si>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</si>
  <si>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</si>
  <si>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</si>
  <si>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</si>
  <si>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</si>
  <si>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</si>
  <si>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</si>
  <si>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</si>
  <si>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</si>
  <si>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</si>
  <si>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</si>
  <si>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</si>
  <si>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</si>
  <si>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</si>
  <si>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</si>
  <si>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</si>
  <si>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</si>
  <si>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</si>
  <si>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</si>
  <si>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</si>
  <si>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</si>
  <si>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</si>
  <si>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</si>
  <si>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</si>
  <si>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</si>
  <si>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</si>
  <si>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</si>
  <si>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</si>
  <si>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</si>
  <si>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</si>
  <si>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</si>
  <si>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</si>
  <si>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</si>
  <si>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</si>
  <si>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</si>
  <si>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</si>
  <si>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</si>
  <si>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</si>
  <si>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</si>
  <si>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</si>
  <si>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</si>
  <si>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</si>
  <si>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</si>
  <si>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</si>
  <si>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</si>
  <si>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</si>
  <si>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</si>
  <si>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</si>
  <si>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</si>
  <si>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</si>
  <si>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</si>
  <si>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</si>
  <si>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</si>
  <si>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</si>
  <si>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</si>
  <si>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</si>
  <si>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</si>
  <si>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</si>
  <si>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</si>
  <si>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</si>
  <si>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</si>
  <si>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</si>
  <si>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</si>
  <si>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</si>
  <si>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</si>
  <si>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</si>
  <si>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</si>
  <si>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</si>
  <si>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</si>
  <si>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</si>
  <si>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</si>
  <si>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</si>
  <si>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</si>
  <si>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</si>
  <si>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</si>
  <si>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</si>
  <si>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</si>
  <si>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</si>
  <si>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</si>
  <si>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</si>
  <si>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</si>
  <si>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</si>
  <si>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</si>
  <si>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</si>
  <si>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</si>
  <si>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</si>
  <si>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</si>
  <si>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</si>
  <si>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</si>
  <si>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</si>
  <si>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</si>
  <si>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</si>
  <si>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</si>
  <si>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</si>
  <si>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</si>
  <si>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</si>
  <si>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</si>
  <si>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</si>
  <si>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</si>
  <si>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</si>
  <si>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</si>
  <si>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</si>
  <si>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</si>
  <si>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</si>
  <si>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</si>
  <si>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</si>
  <si>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</si>
  <si>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</si>
  <si>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</si>
  <si>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</si>
  <si>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</si>
  <si>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</si>
  <si>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</si>
  <si>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</si>
  <si>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</si>
  <si>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</si>
  <si>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</si>
  <si>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</si>
  <si>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</si>
  <si>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</si>
  <si>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</si>
  <si>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</si>
  <si>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</si>
  <si>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</si>
  <si>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</si>
  <si>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</si>
  <si>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</si>
  <si>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</si>
  <si>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</si>
  <si>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</si>
  <si>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</si>
  <si>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</si>
  <si>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</si>
  <si>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</si>
  <si>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</si>
  <si>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</si>
  <si>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</si>
  <si>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</si>
  <si>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</si>
  <si>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</si>
  <si>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</si>
  <si>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</si>
  <si>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</si>
  <si>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</si>
  <si>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</si>
  <si>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</si>
  <si>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</si>
  <si>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</si>
  <si>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</si>
  <si>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</si>
  <si>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</si>
  <si>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</si>
  <si>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</si>
  <si>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</si>
  <si>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</si>
  <si>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</si>
  <si>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</si>
  <si>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</si>
  <si>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</si>
  <si>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</si>
  <si>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</si>
  <si>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</si>
  <si>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</si>
  <si>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</si>
  <si>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</si>
  <si>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</si>
  <si>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</si>
  <si>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</si>
  <si>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</si>
  <si>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</si>
  <si>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</si>
  <si>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</si>
  <si>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</si>
  <si>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</si>
  <si>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</si>
  <si>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</si>
  <si>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</si>
  <si>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</si>
  <si>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</si>
  <si>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</si>
  <si>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</si>
  <si>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</si>
  <si>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</si>
  <si>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</si>
  <si>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</si>
  <si>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</si>
  <si>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</si>
  <si>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</si>
  <si>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</si>
  <si>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</si>
  <si>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</si>
  <si>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</si>
  <si>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</si>
  <si>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</si>
  <si>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</si>
  <si>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</si>
  <si>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</si>
  <si>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</si>
  <si>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</si>
  <si>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</si>
  <si>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</si>
  <si>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</si>
  <si>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</si>
  <si>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</si>
  <si>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</si>
  <si>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</si>
  <si>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</si>
  <si>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</si>
  <si>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</si>
  <si>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</si>
  <si>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</si>
  <si>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</si>
  <si>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</si>
  <si>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</si>
  <si>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</si>
  <si>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</si>
  <si>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</si>
  <si>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</si>
  <si>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</si>
  <si>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</si>
  <si>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</si>
  <si>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</si>
  <si>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</si>
  <si>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</si>
  <si>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</si>
  <si>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</si>
  <si>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</si>
  <si>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</si>
  <si>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</si>
  <si>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</si>
  <si>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</si>
  <si>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</si>
  <si>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</si>
  <si>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</si>
  <si>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</si>
  <si>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</si>
  <si>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</si>
  <si>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</si>
  <si>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</si>
  <si>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</si>
  <si>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</si>
  <si>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</si>
  <si>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</si>
  <si>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</si>
  <si>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</si>
  <si>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</si>
  <si>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</si>
  <si>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</si>
  <si>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</si>
  <si>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</si>
  <si>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</si>
  <si>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</si>
  <si>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</si>
  <si>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</si>
  <si>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</si>
  <si>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</si>
  <si>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</si>
  <si>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</si>
  <si>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</si>
  <si>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</si>
  <si>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</si>
  <si>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</si>
  <si>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</si>
  <si>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</si>
  <si>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</si>
  <si>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</si>
  <si>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</si>
  <si>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</si>
  <si>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</si>
  <si>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</si>
  <si>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</si>
  <si>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</si>
  <si>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</si>
  <si>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</si>
  <si>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</si>
  <si>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</si>
  <si>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</si>
  <si>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</si>
  <si>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</si>
  <si>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</si>
  <si>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</si>
  <si>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</si>
  <si>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</si>
  <si>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</si>
  <si>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</si>
  <si>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</si>
  <si>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</si>
  <si>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</si>
  <si>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</si>
  <si>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</si>
  <si>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</si>
  <si>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</si>
  <si>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</si>
  <si>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</si>
  <si>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</si>
  <si>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</si>
  <si>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</si>
  <si>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</si>
  <si>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</si>
  <si>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</si>
  <si>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</si>
  <si>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</si>
  <si>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</si>
  <si>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</si>
  <si>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</si>
  <si>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</si>
  <si>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</si>
  <si>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</si>
  <si>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</si>
  <si>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</si>
  <si>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</si>
  <si>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</si>
  <si>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</si>
  <si>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</si>
  <si>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</si>
  <si>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</si>
  <si>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</si>
  <si>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</si>
  <si>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</si>
  <si>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</si>
  <si>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</si>
  <si>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</si>
  <si>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</si>
  <si>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</si>
  <si>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</si>
  <si>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</si>
  <si>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</si>
  <si>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</si>
  <si>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</si>
  <si>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</si>
  <si>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</si>
  <si>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</si>
  <si>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</si>
  <si>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</si>
  <si>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</si>
  <si>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</si>
  <si>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</si>
  <si>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</si>
  <si>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</si>
  <si>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</si>
  <si>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</si>
  <si>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</si>
  <si>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</si>
  <si>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</si>
  <si>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</si>
  <si>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</si>
  <si>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</si>
  <si>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</si>
  <si>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</si>
  <si>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</si>
  <si>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</si>
  <si>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</si>
  <si>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</si>
  <si>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</si>
  <si>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</si>
  <si>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</si>
  <si>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</si>
  <si>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</si>
  <si>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</si>
  <si>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</si>
  <si>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</si>
  <si>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</si>
  <si>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</si>
  <si>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</si>
  <si>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</si>
  <si>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</si>
  <si>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</si>
  <si>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</si>
  <si>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</si>
  <si>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</si>
  <si>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</si>
  <si>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</si>
  <si>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</si>
  <si>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</si>
  <si>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</si>
  <si>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</si>
  <si>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</si>
  <si>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</si>
  <si>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</si>
  <si>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</si>
  <si>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</si>
  <si>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</si>
  <si>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</si>
  <si>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</si>
  <si>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</si>
  <si>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</si>
  <si>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</si>
  <si>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</si>
  <si>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</si>
  <si>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</si>
  <si>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</si>
  <si>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</si>
  <si>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</si>
  <si>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</si>
  <si>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</si>
  <si>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</si>
  <si>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</si>
  <si>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</si>
  <si>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</si>
  <si>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</si>
  <si>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</si>
  <si>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</si>
  <si>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</si>
  <si>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</si>
  <si>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</si>
  <si>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</si>
  <si>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</si>
  <si>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</si>
  <si>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</si>
  <si>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</si>
  <si>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</si>
  <si>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</si>
  <si>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</si>
  <si>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</si>
  <si>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</si>
  <si>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</si>
  <si>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</si>
  <si>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</si>
  <si>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</si>
  <si>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</si>
  <si>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</si>
  <si>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</si>
  <si>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</si>
  <si>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</si>
  <si>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</si>
  <si>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</si>
  <si>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</si>
  <si>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</si>
  <si>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</si>
  <si>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</si>
  <si>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</si>
  <si>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</si>
  <si>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</si>
  <si>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</si>
  <si>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</si>
  <si>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</si>
  <si>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</si>
  <si>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</si>
  <si>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</si>
  <si>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</si>
  <si>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</si>
  <si>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</si>
  <si>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</si>
  <si>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</si>
  <si>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</si>
  <si>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</si>
  <si>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</si>
  <si>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</si>
  <si>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</si>
  <si>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</si>
  <si>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</si>
  <si>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</si>
  <si>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</si>
  <si>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</si>
  <si>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</si>
  <si>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</si>
  <si>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</si>
  <si>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</si>
  <si>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</si>
  <si>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</si>
  <si>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</si>
  <si>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</si>
  <si>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</si>
  <si>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</si>
  <si>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</si>
  <si>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</si>
  <si>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</si>
  <si>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</si>
  <si>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</si>
  <si>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</si>
  <si>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</si>
  <si>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</si>
  <si>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</si>
  <si>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</si>
  <si>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</si>
  <si>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</si>
  <si>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</si>
  <si>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</si>
  <si>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</si>
  <si>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</si>
  <si>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</si>
  <si>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</si>
  <si>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</si>
  <si>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</si>
  <si>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</si>
  <si>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</si>
  <si>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</si>
  <si>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</si>
  <si>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</si>
  <si>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</si>
  <si>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</si>
  <si>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</si>
  <si>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</si>
  <si>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</si>
  <si>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</si>
  <si>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</si>
  <si>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</si>
  <si>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</si>
  <si>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</si>
  <si>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</si>
  <si>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</si>
  <si>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</si>
  <si>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</si>
  <si>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</si>
  <si>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</si>
  <si>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</si>
  <si>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</si>
  <si>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</si>
  <si>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</si>
  <si>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</si>
  <si>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</si>
  <si>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</si>
  <si>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</si>
  <si>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</si>
  <si>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</si>
  <si>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</si>
  <si>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</si>
  <si>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</si>
  <si>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</si>
  <si>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</si>
  <si>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</si>
  <si>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</si>
  <si>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</si>
  <si>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</si>
  <si>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</si>
  <si>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</si>
  <si>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</si>
  <si>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</si>
  <si>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</si>
  <si>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</si>
  <si>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</si>
  <si>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</si>
  <si>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</si>
  <si>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</si>
  <si>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</si>
  <si>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</si>
  <si>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</si>
  <si>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</si>
  <si>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</si>
  <si>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</si>
  <si>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</si>
  <si>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</si>
  <si>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</si>
  <si>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</si>
  <si>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</si>
  <si>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</si>
  <si>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</si>
  <si>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</si>
  <si>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</si>
  <si>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</si>
  <si>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</si>
  <si>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</si>
  <si>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</si>
  <si>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</si>
  <si>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</si>
  <si>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</si>
  <si>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</si>
  <si>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</si>
  <si>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</si>
  <si>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</si>
  <si>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</si>
  <si>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</si>
  <si>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</si>
  <si>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</si>
  <si>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</si>
  <si>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</si>
  <si>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</si>
  <si>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</si>
  <si>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</si>
  <si>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</si>
  <si>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</si>
  <si>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</si>
  <si>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</si>
  <si>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</si>
  <si>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</si>
  <si>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</si>
  <si>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</si>
  <si>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</si>
  <si>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</si>
  <si>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</si>
  <si>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</si>
  <si>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</si>
  <si>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</si>
  <si>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</si>
  <si>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</si>
  <si>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</si>
  <si>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</si>
  <si>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</si>
  <si>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</si>
  <si>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</si>
  <si>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</si>
  <si>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</si>
  <si>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</si>
  <si>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</si>
  <si>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</si>
  <si>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</si>
  <si>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</si>
  <si>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</si>
  <si>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</si>
  <si>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</si>
  <si>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</si>
  <si>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</si>
  <si>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</si>
  <si>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</si>
  <si>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</si>
  <si>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</si>
  <si>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</si>
  <si>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</si>
  <si>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</si>
  <si>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</si>
  <si>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</si>
  <si>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</si>
  <si>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</si>
  <si>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</si>
  <si>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</si>
  <si>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</si>
  <si>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</si>
  <si>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</si>
  <si>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</si>
  <si>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</si>
  <si>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</si>
  <si>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</si>
  <si>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</si>
  <si>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</si>
  <si>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</si>
  <si>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</si>
  <si>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</si>
  <si>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</si>
  <si>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</si>
  <si>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</si>
  <si>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</si>
  <si>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</si>
  <si>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</si>
  <si>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</si>
  <si>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</si>
  <si>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</si>
  <si>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</si>
  <si>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</si>
  <si>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</si>
  <si>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</si>
  <si>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</si>
  <si>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</si>
  <si>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</si>
  <si>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</si>
  <si>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</si>
  <si>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</si>
  <si>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</si>
  <si>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</si>
  <si>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</si>
  <si>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</si>
  <si>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</si>
  <si>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</si>
  <si>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</si>
  <si>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</si>
  <si>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</si>
  <si>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</si>
  <si>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</si>
  <si>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</si>
  <si>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</si>
  <si>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</si>
  <si>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</si>
  <si>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</si>
  <si>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</si>
  <si>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</si>
  <si>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</si>
  <si>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</si>
  <si>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</si>
  <si>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</si>
  <si>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</si>
  <si>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</si>
  <si>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</si>
  <si>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</si>
  <si>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</si>
  <si>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</si>
  <si>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</si>
  <si>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</si>
  <si>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</si>
  <si>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</si>
  <si>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</si>
  <si>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</si>
  <si>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</si>
  <si>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</si>
  <si>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</si>
  <si>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</si>
  <si>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</si>
  <si>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</si>
  <si>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</si>
  <si>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</si>
  <si>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</si>
  <si>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</si>
  <si>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</si>
  <si>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</si>
  <si>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</si>
  <si>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</si>
  <si>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</si>
  <si>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</si>
  <si>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</si>
  <si>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</si>
  <si>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</si>
  <si>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</si>
  <si>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</si>
  <si>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</si>
  <si>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</si>
  <si>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</si>
  <si>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</si>
  <si>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</si>
  <si>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</si>
  <si>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</si>
  <si>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</si>
  <si>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</si>
  <si>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</si>
  <si>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</si>
  <si>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</si>
  <si>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</si>
  <si>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</si>
  <si>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</si>
  <si>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</si>
  <si>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</si>
  <si>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</si>
  <si>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</si>
  <si>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</si>
  <si>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</si>
  <si>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</si>
  <si>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</si>
  <si>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</si>
  <si>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</si>
  <si>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</si>
  <si>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</si>
  <si>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</si>
  <si>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</si>
  <si>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</si>
  <si>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</si>
  <si>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</si>
  <si>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</si>
  <si>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</si>
  <si>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</si>
  <si>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</si>
  <si>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</si>
  <si>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</si>
  <si>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</si>
  <si>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</si>
  <si>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</si>
  <si>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</si>
  <si>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</si>
  <si>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</si>
  <si>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</si>
  <si>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</si>
  <si>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</si>
  <si>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</si>
  <si>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</si>
  <si>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</si>
  <si>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</si>
  <si>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</si>
  <si>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</si>
  <si>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</si>
  <si>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</si>
  <si>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</si>
  <si>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</si>
  <si>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</si>
  <si>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</si>
  <si>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</si>
  <si>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</si>
  <si>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</si>
  <si>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</si>
  <si>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</si>
  <si>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</si>
  <si>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</si>
  <si>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</si>
  <si>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</si>
  <si>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</si>
  <si>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</si>
  <si>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</si>
  <si>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</si>
  <si>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</si>
  <si>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</si>
  <si>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</si>
  <si>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</si>
  <si>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</si>
  <si>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</si>
  <si>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</si>
  <si>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</si>
  <si>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</si>
  <si>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</si>
  <si>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</si>
  <si>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</si>
  <si>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</si>
  <si>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</si>
  <si>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</si>
  <si>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</si>
  <si>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</si>
  <si>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</si>
  <si>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</si>
  <si>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</si>
  <si>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</si>
  <si>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</si>
  <si>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</si>
  <si>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</si>
  <si>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</si>
  <si>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</si>
  <si>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</si>
  <si>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</si>
  <si>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</si>
  <si>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</si>
  <si>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</si>
  <si>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</si>
  <si>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</si>
  <si>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</si>
  <si>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</si>
  <si>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</si>
  <si>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</si>
  <si>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</si>
  <si>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</si>
  <si>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</si>
  <si>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</si>
  <si>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</si>
  <si>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</si>
  <si>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</si>
  <si>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</si>
  <si>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</si>
  <si>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</si>
  <si>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</si>
  <si>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</si>
  <si>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</si>
  <si>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</si>
  <si>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</si>
  <si>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</si>
  <si>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</si>
  <si>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</si>
  <si>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</si>
  <si>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</si>
  <si>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</si>
  <si>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</si>
  <si>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</si>
  <si>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</si>
  <si>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</si>
  <si>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</si>
  <si>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</si>
  <si>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</si>
  <si>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</si>
  <si>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</si>
  <si>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</si>
  <si>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</si>
  <si>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</si>
  <si>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</si>
  <si>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</si>
  <si>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</si>
  <si>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</si>
  <si>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</si>
  <si>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</si>
  <si>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</si>
  <si>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</si>
  <si>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</si>
  <si>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</si>
  <si>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</si>
  <si>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</si>
  <si>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</si>
  <si>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</si>
  <si>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</si>
  <si>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</si>
  <si>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</si>
  <si>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</si>
  <si>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</si>
  <si>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</si>
  <si>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</si>
  <si>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</si>
  <si>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</si>
  <si>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</si>
  <si>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</si>
  <si>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</si>
  <si>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</si>
  <si>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</si>
  <si>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</si>
  <si>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</si>
  <si>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</si>
  <si>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</si>
  <si>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</si>
  <si>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</si>
  <si>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</si>
  <si>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</si>
  <si>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</si>
  <si>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</si>
  <si>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</si>
  <si>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</si>
  <si>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</si>
  <si>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</si>
  <si>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</si>
  <si>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</si>
  <si>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</si>
  <si>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</si>
  <si>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</si>
  <si>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</si>
  <si>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</si>
  <si>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</si>
  <si>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</si>
  <si>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</si>
  <si>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</si>
  <si>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</si>
  <si>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</si>
  <si>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</si>
  <si>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</si>
  <si>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</si>
  <si>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</si>
  <si>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</si>
  <si>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</si>
  <si>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</si>
  <si>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</si>
  <si>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</si>
  <si>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</si>
  <si>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</si>
  <si>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</si>
  <si>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</si>
  <si>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</si>
  <si>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</si>
  <si>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</si>
  <si>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</si>
  <si>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</si>
  <si>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</si>
  <si>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</si>
  <si>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</si>
  <si>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</si>
  <si>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</si>
  <si>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</si>
  <si>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</si>
  <si>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</si>
  <si>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</si>
  <si>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</si>
  <si>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</si>
  <si>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</si>
  <si>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</si>
  <si>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</si>
  <si>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</si>
  <si>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</si>
  <si>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</si>
  <si>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</si>
  <si>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</si>
  <si>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</si>
  <si>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</si>
  <si>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</si>
  <si>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</si>
  <si>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</si>
  <si>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</si>
  <si>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</si>
  <si>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</si>
  <si>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</si>
  <si>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</si>
  <si>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</si>
  <si>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</si>
  <si>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</si>
  <si>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</si>
  <si>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</si>
  <si>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</si>
  <si>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</si>
  <si>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</si>
  <si>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</si>
  <si>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</si>
  <si>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</si>
  <si>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</si>
  <si>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</si>
  <si>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</si>
  <si>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</si>
  <si>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</si>
  <si>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</si>
  <si>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</si>
  <si>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</si>
  <si>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</si>
  <si>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</si>
  <si>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</si>
  <si>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</si>
  <si>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</si>
  <si>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</si>
  <si>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</si>
  <si>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</si>
  <si>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</si>
  <si>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</si>
  <si>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</si>
  <si>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</si>
  <si>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</si>
  <si>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</si>
  <si>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</si>
  <si>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</si>
  <si>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</si>
  <si>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</si>
  <si>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</si>
  <si>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</si>
  <si>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</si>
  <si>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</si>
  <si>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</si>
  <si>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</si>
  <si>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</si>
  <si>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</si>
  <si>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</si>
  <si>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</si>
  <si>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</si>
  <si>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</si>
  <si>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</si>
  <si>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</si>
  <si>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</si>
  <si>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</si>
  <si>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</si>
  <si>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</si>
  <si>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</si>
  <si>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</si>
  <si>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</si>
  <si>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</si>
  <si>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</si>
  <si>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</si>
  <si>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</si>
  <si>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</si>
  <si>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</si>
  <si>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</si>
  <si>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</si>
  <si>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</si>
  <si>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</si>
  <si>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</si>
  <si>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</si>
  <si>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</si>
  <si>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</si>
  <si>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</si>
  <si>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</si>
  <si>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</si>
  <si>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</si>
  <si>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</si>
  <si>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</si>
  <si>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</si>
  <si>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</si>
  <si>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</si>
  <si>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</si>
  <si>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</si>
  <si>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</si>
  <si>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</si>
  <si>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</si>
  <si>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</si>
  <si>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</si>
  <si>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</si>
  <si>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</si>
  <si>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</si>
  <si>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</si>
  <si>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</si>
  <si>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</si>
  <si>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</si>
  <si>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</si>
  <si>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</si>
  <si>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</si>
  <si>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</si>
  <si>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</si>
  <si>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</si>
  <si>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</si>
  <si>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</si>
  <si>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</si>
  <si>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</si>
  <si>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</si>
  <si>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</si>
  <si>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</si>
  <si>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</si>
  <si>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</si>
  <si>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</si>
  <si>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</si>
  <si>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</si>
  <si>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</si>
  <si>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</si>
  <si>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</si>
  <si>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</si>
  <si>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</si>
  <si>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</si>
  <si>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</si>
  <si>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</si>
  <si>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</si>
  <si>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</si>
  <si>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</si>
  <si>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</si>
  <si>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</si>
  <si>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</si>
  <si>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</si>
  <si>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</si>
  <si>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</si>
  <si>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</si>
  <si>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</si>
  <si>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</si>
  <si>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</si>
  <si>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</si>
  <si>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</si>
  <si>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</si>
  <si>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</si>
  <si>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</si>
  <si>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</si>
  <si>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</si>
  <si>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</si>
  <si>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</si>
  <si>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</si>
  <si>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</si>
  <si>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</si>
  <si>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</si>
  <si>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</si>
  <si>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</si>
  <si>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</si>
  <si>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</si>
  <si>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</si>
  <si>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</si>
  <si>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</si>
  <si>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</si>
  <si>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</si>
  <si>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</si>
  <si>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</si>
  <si>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</si>
  <si>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</si>
  <si>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</si>
  <si>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</si>
  <si>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</si>
  <si>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</si>
  <si>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</si>
  <si>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</si>
  <si>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</si>
  <si>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</si>
  <si>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</si>
  <si>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</si>
  <si>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</si>
  <si>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</si>
  <si>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</si>
  <si>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</si>
  <si>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</si>
  <si>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</si>
  <si>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</si>
  <si>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</si>
  <si>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</si>
  <si>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</si>
  <si>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</si>
  <si>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</si>
  <si>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</si>
  <si>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</si>
  <si>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</si>
  <si>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</si>
  <si>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</si>
  <si>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</si>
  <si>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</si>
  <si>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</si>
  <si>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</si>
  <si>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</si>
  <si>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</si>
  <si>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</si>
  <si>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</si>
  <si>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</si>
  <si>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</si>
  <si>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</si>
  <si>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</si>
  <si>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</si>
  <si>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</si>
  <si>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</si>
  <si>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</si>
  <si>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</si>
  <si>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</si>
  <si>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</si>
  <si>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</si>
  <si>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</si>
  <si>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</si>
  <si>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</si>
  <si>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</si>
  <si>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</si>
  <si>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</si>
  <si>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</si>
  <si>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</si>
  <si>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</si>
  <si>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</si>
  <si>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</si>
  <si>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</si>
  <si>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</si>
  <si>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</si>
  <si>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</si>
  <si>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</si>
  <si>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</si>
  <si>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</si>
  <si>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</si>
  <si>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</si>
  <si>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</si>
  <si>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</si>
  <si>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</si>
  <si>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</si>
  <si>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</si>
  <si>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</si>
  <si>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</si>
  <si>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</si>
  <si>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</si>
  <si>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</si>
  <si>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</si>
  <si>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</si>
  <si>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</si>
  <si>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</si>
  <si>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</si>
  <si>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</si>
  <si>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</si>
  <si>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</si>
  <si>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</si>
  <si>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</si>
  <si>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</si>
  <si>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</si>
  <si>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</si>
  <si>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</si>
  <si>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</si>
  <si>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</si>
  <si>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</si>
  <si>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</si>
  <si>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</si>
  <si>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</si>
  <si>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</si>
  <si>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</si>
  <si>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</si>
  <si>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</si>
  <si>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</si>
  <si>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</si>
  <si>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</si>
  <si>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</si>
  <si>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</si>
  <si>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</si>
  <si>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</si>
  <si>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</si>
  <si>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</si>
  <si>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</si>
  <si>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</si>
  <si>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</si>
  <si>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</si>
  <si>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</si>
  <si>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</si>
  <si>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</si>
  <si>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</si>
  <si>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</si>
  <si>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</si>
  <si>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</si>
  <si>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</si>
  <si>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</si>
  <si>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</si>
  <si>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</si>
  <si>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</si>
  <si>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</si>
  <si>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</si>
  <si>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</si>
  <si>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</si>
  <si>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</si>
  <si>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</si>
  <si>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</si>
  <si>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</si>
  <si>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</si>
  <si>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</si>
  <si>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</si>
  <si>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</si>
  <si>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</si>
  <si>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</si>
  <si>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</si>
  <si>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</si>
  <si>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</si>
  <si>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</si>
  <si>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</si>
  <si>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</si>
  <si>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</si>
  <si>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</si>
  <si>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</si>
  <si>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</si>
  <si>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</si>
  <si>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</si>
  <si>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</si>
  <si>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</si>
  <si>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</si>
  <si>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</si>
  <si>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</si>
  <si>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</si>
  <si>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</si>
  <si>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</si>
  <si>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</si>
  <si>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</si>
  <si>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</si>
  <si>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</si>
  <si>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</si>
  <si>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</si>
  <si>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</si>
  <si>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</si>
  <si>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</si>
  <si>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</si>
  <si>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</si>
  <si>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</si>
  <si>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</si>
  <si>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</si>
  <si>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</si>
  <si>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</si>
  <si>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</si>
  <si>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</si>
  <si>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</si>
  <si>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</si>
  <si>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</si>
  <si>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</si>
  <si>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</si>
  <si>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</si>
  <si>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</si>
  <si>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</si>
  <si>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</si>
  <si>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</si>
  <si>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</si>
  <si>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</si>
  <si>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</si>
  <si>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</si>
  <si>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</si>
  <si>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</si>
  <si>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</si>
  <si>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</si>
  <si>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</si>
  <si>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</si>
  <si>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</si>
  <si>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</si>
  <si>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</si>
  <si>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</si>
  <si>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</si>
  <si>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</si>
  <si>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</si>
  <si>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</si>
  <si>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</si>
  <si>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</si>
  <si>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</si>
  <si>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</si>
  <si>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</si>
  <si>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</si>
  <si>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</si>
  <si>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</si>
  <si>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</si>
  <si>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</si>
  <si>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</si>
  <si>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</si>
  <si>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</si>
  <si>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</si>
  <si>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</si>
  <si>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</si>
  <si>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</si>
  <si>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</si>
  <si>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</si>
  <si>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</si>
  <si>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</si>
  <si>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</si>
  <si>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</si>
  <si>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</si>
  <si>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</si>
  <si>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</si>
  <si>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</si>
  <si>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</si>
  <si>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</si>
  <si>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</si>
  <si>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</si>
  <si>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</si>
  <si>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</si>
  <si>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</si>
  <si>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</si>
  <si>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</si>
  <si>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</si>
  <si>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</si>
  <si>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</si>
  <si>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</si>
  <si>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</si>
  <si>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</si>
  <si>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</si>
  <si>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</si>
  <si>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</si>
  <si>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</si>
  <si>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</si>
  <si>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</si>
  <si>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</si>
  <si>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</si>
  <si>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</si>
  <si>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</si>
  <si>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</si>
  <si>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</si>
  <si>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</si>
  <si>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</si>
  <si>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</si>
  <si>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</si>
  <si>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</si>
  <si>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</si>
  <si>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</si>
  <si>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</si>
  <si>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</si>
  <si>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</si>
  <si>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</si>
  <si>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</si>
  <si>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</si>
  <si>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</si>
  <si>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</si>
  <si>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</si>
  <si>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</si>
  <si>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</si>
  <si>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</si>
  <si>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</si>
  <si>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</si>
  <si>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</si>
  <si>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</si>
  <si>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</si>
  <si>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</si>
  <si>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</si>
  <si>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</si>
  <si>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</si>
  <si>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</si>
  <si>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</si>
  <si>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</si>
  <si>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</si>
  <si>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</si>
  <si>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</si>
  <si>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</si>
  <si>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</si>
  <si>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</si>
  <si>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</si>
  <si>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</si>
  <si>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</si>
  <si>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</si>
  <si>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</si>
  <si>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</si>
  <si>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</si>
  <si>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</si>
  <si>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</si>
  <si>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</si>
  <si>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</si>
  <si>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</si>
  <si>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</si>
  <si>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</si>
  <si>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</si>
  <si>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</si>
  <si>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</si>
  <si>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</si>
  <si>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</si>
  <si>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</si>
  <si>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</si>
  <si>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</si>
  <si>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</si>
  <si>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</si>
  <si>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</si>
  <si>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</si>
  <si>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</si>
  <si>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</si>
  <si>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</si>
  <si>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</si>
  <si>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</si>
  <si>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</si>
  <si>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</si>
  <si>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</si>
  <si>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</si>
  <si>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</si>
  <si>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</si>
  <si>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</si>
  <si>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</si>
  <si>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</si>
  <si>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</si>
  <si>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</si>
  <si>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</si>
  <si>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</si>
  <si>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</si>
  <si>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</si>
  <si>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</si>
  <si>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</si>
  <si>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</si>
  <si>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</si>
  <si>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</si>
  <si>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</si>
  <si>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</si>
  <si>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</si>
  <si>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</si>
  <si>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</si>
  <si>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</si>
  <si>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</si>
  <si>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</si>
  <si>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</si>
  <si>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</si>
  <si>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</si>
  <si>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</si>
  <si>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</si>
  <si>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</si>
  <si>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</si>
  <si>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</si>
  <si>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</si>
  <si>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</si>
  <si>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</si>
  <si>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</si>
  <si>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</si>
  <si>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</si>
  <si>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</si>
  <si>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</si>
  <si>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</si>
  <si>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</si>
  <si>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</si>
  <si>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</si>
  <si>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</si>
  <si>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</si>
  <si>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</si>
  <si>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</si>
  <si>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</si>
  <si>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</si>
  <si>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</si>
  <si>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</si>
  <si>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</si>
  <si>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</si>
  <si>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</si>
  <si>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</si>
  <si>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</si>
  <si>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</si>
  <si>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</si>
  <si>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</si>
  <si>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</si>
  <si>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</si>
  <si>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</si>
  <si>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</si>
  <si>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</si>
  <si>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</si>
  <si>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</si>
  <si>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</si>
  <si>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</si>
  <si>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</si>
  <si>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</si>
  <si>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</si>
  <si>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</si>
  <si>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</si>
  <si>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</si>
  <si>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</si>
  <si>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</si>
  <si>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</si>
  <si>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</si>
  <si>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</si>
  <si>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</si>
  <si>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</si>
  <si>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</si>
  <si>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</si>
  <si>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</si>
  <si>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</si>
  <si>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</si>
  <si>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</si>
  <si>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</si>
  <si>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</si>
  <si>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</si>
  <si>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</si>
  <si>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</si>
  <si>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</si>
  <si>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</si>
  <si>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</si>
  <si>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</si>
  <si>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</si>
  <si>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</si>
  <si>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</si>
  <si>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</si>
  <si>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</si>
  <si>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</si>
  <si>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</si>
  <si>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</si>
  <si>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</si>
  <si>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</si>
  <si>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</si>
  <si>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</si>
  <si>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</si>
  <si>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</si>
  <si>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</si>
  <si>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</si>
  <si>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</si>
  <si>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</si>
  <si>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</si>
  <si>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</si>
  <si>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</si>
  <si>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</si>
  <si>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</si>
  <si>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</si>
  <si>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</si>
  <si>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</si>
  <si>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</si>
  <si>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</si>
  <si>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</si>
  <si>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</si>
  <si>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</si>
  <si>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</si>
  <si>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</si>
  <si>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</si>
  <si>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</si>
  <si>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</si>
  <si>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</si>
  <si>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</si>
  <si>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</si>
  <si>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</si>
  <si>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</si>
  <si>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</si>
  <si>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</si>
  <si>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</si>
  <si>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</si>
  <si>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</si>
  <si>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</si>
  <si>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</si>
  <si>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</si>
  <si>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</si>
  <si>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</si>
  <si>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</si>
  <si>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</si>
  <si>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</si>
  <si>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</si>
  <si>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</si>
  <si>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</si>
  <si>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</si>
  <si>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</si>
  <si>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</si>
  <si>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</si>
  <si>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</si>
  <si>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</si>
  <si>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</si>
  <si>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</si>
  <si>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</si>
  <si>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</si>
  <si>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</si>
  <si>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</si>
  <si>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</si>
  <si>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</si>
  <si>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</si>
  <si>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</si>
  <si>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</si>
  <si>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</si>
  <si>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</si>
  <si>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</si>
  <si>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</si>
  <si>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</si>
  <si>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</si>
  <si>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</si>
  <si>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</si>
  <si>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</si>
  <si>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</si>
  <si>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</si>
  <si>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</si>
  <si>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</si>
  <si>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</si>
  <si>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</si>
  <si>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</si>
  <si>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</si>
  <si>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</si>
  <si>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</si>
  <si>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</si>
  <si>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</si>
  <si>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</si>
  <si>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</si>
  <si>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</si>
  <si>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</si>
  <si>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</si>
  <si>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</si>
  <si>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</si>
  <si>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</si>
  <si>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</si>
  <si>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</si>
  <si>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</si>
  <si>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</si>
  <si>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</si>
  <si>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</si>
  <si>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</si>
  <si>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</si>
  <si>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</si>
  <si>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</si>
  <si>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</si>
  <si>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</si>
  <si>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</si>
  <si>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</si>
  <si>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</si>
  <si>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</si>
  <si>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</si>
  <si>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</si>
  <si>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</si>
  <si>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</si>
  <si>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</si>
  <si>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</si>
  <si>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</si>
  <si>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</si>
  <si>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</si>
  <si>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</si>
  <si>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</si>
  <si>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</si>
  <si>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</si>
  <si>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</si>
  <si>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</si>
  <si>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</si>
  <si>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</si>
  <si>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</si>
  <si>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</si>
  <si>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</si>
  <si>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</si>
  <si>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</si>
  <si>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</si>
  <si>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</si>
  <si>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</si>
  <si>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</si>
  <si>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</si>
  <si>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</si>
  <si>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</si>
  <si>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</si>
  <si>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</si>
  <si>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</si>
  <si>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</si>
  <si>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</si>
  <si>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</si>
  <si>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</si>
  <si>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</si>
  <si>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</si>
  <si>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</si>
  <si>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</si>
  <si>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</si>
  <si>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</si>
  <si>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</si>
  <si>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</si>
  <si>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</si>
  <si>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</si>
  <si>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</si>
  <si>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</si>
  <si>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</si>
  <si>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</si>
  <si>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</si>
  <si>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</si>
  <si>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</si>
  <si>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</si>
  <si>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</si>
  <si>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</si>
  <si>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</si>
  <si>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</si>
  <si>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</si>
  <si>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</si>
  <si>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</si>
  <si>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</si>
  <si>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</si>
  <si>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</si>
  <si>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</si>
  <si>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</si>
  <si>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</si>
  <si>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</si>
  <si>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</si>
  <si>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</si>
  <si>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</si>
  <si>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</si>
  <si>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</si>
  <si>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</si>
  <si>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</si>
  <si>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</si>
  <si>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</si>
  <si>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</si>
  <si>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</si>
  <si>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</si>
  <si>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</si>
  <si>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</si>
  <si>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</si>
  <si>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</si>
  <si>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</si>
  <si>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</si>
  <si>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</si>
  <si>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</si>
  <si>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</si>
  <si>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</si>
  <si>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</si>
  <si>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</si>
  <si>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</si>
  <si>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</si>
  <si>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</si>
  <si>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</si>
  <si>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</si>
  <si>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</si>
  <si>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</si>
  <si>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</si>
  <si>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</si>
  <si>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</si>
  <si>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</si>
  <si>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</si>
  <si>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</si>
  <si>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</si>
  <si>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</si>
  <si>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</si>
  <si>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</si>
  <si>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</si>
  <si>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</si>
  <si>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</si>
  <si>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</si>
  <si>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</si>
  <si>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</si>
  <si>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</si>
  <si>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</si>
  <si>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</si>
  <si>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</si>
  <si>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</si>
  <si>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</si>
  <si>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</si>
  <si>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</si>
  <si>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</si>
  <si>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</si>
  <si>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</si>
  <si>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</si>
  <si>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</si>
  <si>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</si>
  <si>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</si>
  <si>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</si>
  <si>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</si>
  <si>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</si>
  <si>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</si>
  <si>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</si>
  <si>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</si>
  <si>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</si>
  <si>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</si>
  <si>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</si>
  <si>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</si>
  <si>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</si>
  <si>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</si>
  <si>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</si>
  <si>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</si>
  <si>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</si>
  <si>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</si>
  <si>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</si>
  <si>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</si>
  <si>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</si>
  <si>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</si>
  <si>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</si>
  <si>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</si>
  <si>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</si>
  <si>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</si>
  <si>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</si>
  <si>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</si>
  <si>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</si>
  <si>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</si>
  <si>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</si>
  <si>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</si>
  <si>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</si>
  <si>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</si>
  <si>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</si>
  <si>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</si>
  <si>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</si>
  <si>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</si>
  <si>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</si>
  <si>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</si>
  <si>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</si>
  <si>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</si>
  <si>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</si>
  <si>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</si>
  <si>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</si>
  <si>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</si>
  <si>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</si>
  <si>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</si>
  <si>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</si>
  <si>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</si>
  <si>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</si>
  <si>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</si>
  <si>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</si>
  <si>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</si>
  <si>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</si>
  <si>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</si>
  <si>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</si>
  <si>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</si>
  <si>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</si>
  <si>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</si>
  <si>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</si>
  <si>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</si>
  <si>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</si>
  <si>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</si>
  <si>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</si>
  <si>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</si>
  <si>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</si>
  <si>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</si>
  <si>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</si>
  <si>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</si>
  <si>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</si>
  <si>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</si>
  <si>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</si>
  <si>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</si>
  <si>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</si>
  <si>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</si>
  <si>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</si>
  <si>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</si>
  <si>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</si>
  <si>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</si>
  <si>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</si>
  <si>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</si>
  <si>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</si>
  <si>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</si>
  <si>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</si>
  <si>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</si>
  <si>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</si>
  <si>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</si>
  <si>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</si>
  <si>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</si>
  <si>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</si>
  <si>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</si>
  <si>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</si>
  <si>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</si>
  <si>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</si>
  <si>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</si>
  <si>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</si>
  <si>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</si>
  <si>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</si>
  <si>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</si>
  <si>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</si>
  <si>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</si>
  <si>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</si>
  <si>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</si>
  <si>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</si>
  <si>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</si>
  <si>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</si>
  <si>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</si>
  <si>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</si>
  <si>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</si>
  <si>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</si>
  <si>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</si>
  <si>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</si>
  <si>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</si>
  <si>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</si>
  <si>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</si>
  <si>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</si>
  <si>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</si>
  <si>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</si>
  <si>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</si>
  <si>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</si>
  <si>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</si>
  <si>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</si>
  <si>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</si>
  <si>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</si>
  <si>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</si>
  <si>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</si>
  <si>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</si>
  <si>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</si>
  <si>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</si>
  <si>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</si>
  <si>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</si>
  <si>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</si>
  <si>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</si>
  <si>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</si>
  <si>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</si>
  <si>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</si>
  <si>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</si>
  <si>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</si>
  <si>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</si>
  <si>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</si>
  <si>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</si>
  <si>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</si>
  <si>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</si>
  <si>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</si>
  <si>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</si>
  <si>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</si>
  <si>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</si>
  <si>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</si>
  <si>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</si>
  <si>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</si>
  <si>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</si>
  <si>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</si>
  <si>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</si>
  <si>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</si>
  <si>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</si>
  <si>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</si>
  <si>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</si>
  <si>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</si>
  <si>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</si>
  <si>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</si>
  <si>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</si>
  <si>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</si>
  <si>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</si>
  <si>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</si>
  <si>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</si>
  <si>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</si>
  <si>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</si>
  <si>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</si>
  <si>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</si>
  <si>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</si>
  <si>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</si>
  <si>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</si>
  <si>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</si>
  <si>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</si>
  <si>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</si>
  <si>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</si>
  <si>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</si>
  <si>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</si>
  <si>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</si>
  <si>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</si>
  <si>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</si>
  <si>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</si>
  <si>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</si>
  <si>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</si>
  <si>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</si>
  <si>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</si>
  <si>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</si>
  <si>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</si>
  <si>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</si>
  <si>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</si>
  <si>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</si>
  <si>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</si>
  <si>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</si>
  <si>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</si>
  <si>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</si>
  <si>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</si>
  <si>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</si>
  <si>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</si>
  <si>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</si>
  <si>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</si>
  <si>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</si>
  <si>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</si>
  <si>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</si>
  <si>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</si>
  <si>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</si>
  <si>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</si>
  <si>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</si>
  <si>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</si>
  <si>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</si>
  <si>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</si>
  <si>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</si>
  <si>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</si>
  <si>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</si>
  <si>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</si>
  <si>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</si>
  <si>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</si>
  <si>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</si>
  <si>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</si>
  <si>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</si>
  <si>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</si>
  <si>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</si>
  <si>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</si>
  <si>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</si>
  <si>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</si>
  <si>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</si>
  <si>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</si>
  <si>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</si>
  <si>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</si>
  <si>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</si>
  <si>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</si>
  <si>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</si>
  <si>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</si>
  <si>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</si>
  <si>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</si>
  <si>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</si>
  <si>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</si>
  <si>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</si>
  <si>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</si>
  <si>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</si>
  <si>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</si>
  <si>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</si>
  <si>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</si>
  <si>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</si>
  <si>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</si>
  <si>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</si>
  <si>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</si>
  <si>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</si>
  <si>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</si>
  <si>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</si>
  <si>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</si>
  <si>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</si>
  <si>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</si>
  <si>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</si>
  <si>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</si>
  <si>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</si>
  <si>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</si>
  <si>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</si>
  <si>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</si>
  <si>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</si>
  <si>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</si>
  <si>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</si>
  <si>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</si>
  <si>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</si>
  <si>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</si>
  <si>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</si>
  <si>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</si>
  <si>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</si>
  <si>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</si>
  <si>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</si>
  <si>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</si>
  <si>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</si>
  <si>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</si>
  <si>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</si>
  <si>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</si>
  <si>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</si>
  <si>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</si>
  <si>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</si>
  <si>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</si>
  <si>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</si>
  <si>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</si>
  <si>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</si>
  <si>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</si>
  <si>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</si>
  <si>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</si>
  <si>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</si>
  <si>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</si>
  <si>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</si>
  <si>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</si>
  <si>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</si>
  <si>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</si>
  <si>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</si>
  <si>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</si>
  <si>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</si>
  <si>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</si>
  <si>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</si>
  <si>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</si>
  <si>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</si>
  <si>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</si>
  <si>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</si>
  <si>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</si>
  <si>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</si>
  <si>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</si>
  <si>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</si>
  <si>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</si>
  <si>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</si>
  <si>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</si>
  <si>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</si>
  <si>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</si>
  <si>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</si>
  <si>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</si>
  <si>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</si>
  <si>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</si>
  <si>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</si>
  <si>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</si>
  <si>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</si>
  <si>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</si>
  <si>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</si>
  <si>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</si>
  <si>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</si>
  <si>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</si>
  <si>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</si>
  <si>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</si>
  <si>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</si>
  <si>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</si>
  <si>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</si>
  <si>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</si>
  <si>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</si>
  <si>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</si>
  <si>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</si>
  <si>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</si>
  <si>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</si>
  <si>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</si>
  <si>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</si>
  <si>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</si>
  <si>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</si>
  <si>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</si>
  <si>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</si>
  <si>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</si>
  <si>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</si>
  <si>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</si>
  <si>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</si>
  <si>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</si>
  <si>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</si>
  <si>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</si>
  <si>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</si>
  <si>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</si>
  <si>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</si>
  <si>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</si>
  <si>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</si>
  <si>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</si>
  <si>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</si>
  <si>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</si>
  <si>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</si>
  <si>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</si>
  <si>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</si>
  <si>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</si>
  <si>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</si>
  <si>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</si>
  <si>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</si>
  <si>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</si>
  <si>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</si>
  <si>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</si>
  <si>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</si>
  <si>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</si>
  <si>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</si>
  <si>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</si>
  <si>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</si>
  <si>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</si>
  <si>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</si>
  <si>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</si>
  <si>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</si>
  <si>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</si>
  <si>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</si>
  <si>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</si>
  <si>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</si>
  <si>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</si>
  <si>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</si>
  <si>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</si>
  <si>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</si>
  <si>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</si>
  <si>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</si>
  <si>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</si>
  <si>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</si>
  <si>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</si>
  <si>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</si>
  <si>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</si>
  <si>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</si>
  <si>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</si>
  <si>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</si>
  <si>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</si>
  <si>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</si>
  <si>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</si>
  <si>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</si>
  <si>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</si>
  <si>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</si>
  <si>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</si>
  <si>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</si>
  <si>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</si>
  <si>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</si>
  <si>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</si>
  <si>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</si>
  <si>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</si>
  <si>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</si>
  <si>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</si>
  <si>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</si>
  <si>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</si>
  <si>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</si>
  <si>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</si>
  <si>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</si>
  <si>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</si>
  <si>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</si>
  <si>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</si>
  <si>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</si>
  <si>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</si>
  <si>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</si>
  <si>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</si>
  <si>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</si>
  <si>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</si>
  <si>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</si>
  <si>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</si>
  <si>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</si>
  <si>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</si>
  <si>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</si>
  <si>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</si>
  <si>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</si>
  <si>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</si>
  <si>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</si>
  <si>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</si>
  <si>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</si>
  <si>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</si>
  <si>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</si>
  <si>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</si>
  <si>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</si>
  <si>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</si>
  <si>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</si>
  <si>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</si>
  <si>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</si>
  <si>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</si>
  <si>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</si>
  <si>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</si>
  <si>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</si>
  <si>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</si>
  <si>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</si>
  <si>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</si>
  <si>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</si>
  <si>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</si>
  <si>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</si>
  <si>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</si>
  <si>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</si>
  <si>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</si>
  <si>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</si>
  <si>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</si>
  <si>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</si>
  <si>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</si>
  <si>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</si>
  <si>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</si>
  <si>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</si>
  <si>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</si>
  <si>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</si>
  <si>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</si>
  <si>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</si>
  <si>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</si>
  <si>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</si>
  <si>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</si>
  <si>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</si>
  <si>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</si>
  <si>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</si>
  <si>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</si>
  <si>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</si>
  <si>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</si>
  <si>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</si>
  <si>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</si>
  <si>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</si>
  <si>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</si>
  <si>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</si>
  <si>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</si>
  <si>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</si>
  <si>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</si>
  <si>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</si>
  <si>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</si>
  <si>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</si>
  <si>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</si>
  <si>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</si>
  <si>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</si>
  <si>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</si>
  <si>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</si>
  <si>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</si>
  <si>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</si>
  <si>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</si>
  <si>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</si>
  <si>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</si>
  <si>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</si>
  <si>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</si>
  <si>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</si>
  <si>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</si>
  <si>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</si>
  <si>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</si>
  <si>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</si>
  <si>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</si>
  <si>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</si>
  <si>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</si>
  <si>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</si>
  <si>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</si>
  <si>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</si>
  <si>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</si>
  <si>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</si>
  <si>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</si>
  <si>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</si>
  <si>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</si>
  <si>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</si>
  <si>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</si>
  <si>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</si>
  <si>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</si>
  <si>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</si>
  <si>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</si>
  <si>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</si>
  <si>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</si>
  <si>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</si>
  <si>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</si>
  <si>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</si>
  <si>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</si>
  <si>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</si>
  <si>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</si>
  <si>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</si>
  <si>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</si>
  <si>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</si>
  <si>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</si>
  <si>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</si>
  <si>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</si>
  <si>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</si>
  <si>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</si>
  <si>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</si>
  <si>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</si>
  <si>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</si>
  <si>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</si>
  <si>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</si>
  <si>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</si>
  <si>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</si>
  <si>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</si>
  <si>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</si>
  <si>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</si>
  <si>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</si>
  <si>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</si>
  <si>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</si>
  <si>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</si>
  <si>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</si>
  <si>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</si>
  <si>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</si>
  <si>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</si>
  <si>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</si>
  <si>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</si>
  <si>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</si>
  <si>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</si>
  <si>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</si>
  <si>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</si>
  <si>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</si>
  <si>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</si>
  <si>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</si>
  <si>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</si>
  <si>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</si>
  <si>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</si>
  <si>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</si>
  <si>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</si>
  <si>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</si>
  <si>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</si>
  <si>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</si>
  <si>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</si>
  <si>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</si>
  <si>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</si>
  <si>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</si>
  <si>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</si>
  <si>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</si>
  <si>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</si>
  <si>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</si>
  <si>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</si>
  <si>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</si>
  <si>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</si>
  <si>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</si>
  <si>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</si>
  <si>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</si>
  <si>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</si>
  <si>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</si>
  <si>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</si>
  <si>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</si>
  <si>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</si>
  <si>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</si>
  <si>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</si>
  <si>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</si>
  <si>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</si>
  <si>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</si>
  <si>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</si>
  <si>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</si>
  <si>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</si>
  <si>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</si>
  <si>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</si>
  <si>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</si>
  <si>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</si>
  <si>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</si>
  <si>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</si>
  <si>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</si>
  <si>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</si>
  <si>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</si>
  <si>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</si>
  <si>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</si>
  <si>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</si>
  <si>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</si>
  <si>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</si>
  <si>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</si>
  <si>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</si>
  <si>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</si>
  <si>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</si>
  <si>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</si>
  <si>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</si>
  <si>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</si>
  <si>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</si>
  <si>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</si>
  <si>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</si>
  <si>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</si>
  <si>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</si>
  <si>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</si>
  <si>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</si>
  <si>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</si>
  <si>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</si>
  <si>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</si>
  <si>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</si>
  <si>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</si>
  <si>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</si>
  <si>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</si>
  <si>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</si>
  <si>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</si>
  <si>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</si>
  <si>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</si>
  <si>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</si>
  <si>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</si>
  <si>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</si>
  <si>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</si>
  <si>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</si>
  <si>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</si>
  <si>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</si>
  <si>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</si>
  <si>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</si>
  <si>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</si>
  <si>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</si>
  <si>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</si>
  <si>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</si>
  <si>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</si>
  <si>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</si>
  <si>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</si>
  <si>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</si>
  <si>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</si>
  <si>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</si>
  <si>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</si>
  <si>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</si>
  <si>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</si>
  <si>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</si>
  <si>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</si>
  <si>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</si>
  <si>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</si>
  <si>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</si>
  <si>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</si>
  <si>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</si>
  <si>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</si>
  <si>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</si>
  <si>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</si>
  <si>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</si>
  <si>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</si>
  <si>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</si>
  <si>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</si>
  <si>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</si>
  <si>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</si>
  <si>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</si>
  <si>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</si>
  <si>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</si>
  <si>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</si>
  <si>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</si>
  <si>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</si>
  <si>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</si>
  <si>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</si>
  <si>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</si>
  <si>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</si>
  <si>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</si>
  <si>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</si>
  <si>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</si>
  <si>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</si>
  <si>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</si>
  <si>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</si>
  <si>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</si>
  <si>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</si>
  <si>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</si>
  <si>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</si>
  <si>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</si>
  <si>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</si>
  <si>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</si>
  <si>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</si>
  <si>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</si>
  <si>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</si>
  <si>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</si>
  <si>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</si>
  <si>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</si>
  <si>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</si>
  <si>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</si>
  <si>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</si>
  <si>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</si>
  <si>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</si>
  <si>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</si>
  <si>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</si>
  <si>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</si>
  <si>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</si>
  <si>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</si>
  <si>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</si>
  <si>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</si>
  <si>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</si>
  <si>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</si>
  <si>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</si>
  <si>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</si>
  <si>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</si>
  <si>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</si>
  <si>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</si>
  <si>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</si>
  <si>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</si>
  <si>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</si>
  <si>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</si>
  <si>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</si>
  <si>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</si>
  <si>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</si>
  <si>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</si>
  <si>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</si>
  <si>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</si>
  <si>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</si>
  <si>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</si>
  <si>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</si>
  <si>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</si>
  <si>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</si>
  <si>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</si>
  <si>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</si>
  <si>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</si>
  <si>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</si>
  <si>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</si>
  <si>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</si>
  <si>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</si>
  <si>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</si>
  <si>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</si>
  <si>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</si>
  <si>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</si>
  <si>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</si>
  <si>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</si>
  <si>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</si>
  <si>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</si>
  <si>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</si>
  <si>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</si>
  <si>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</si>
  <si>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</si>
  <si>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</si>
  <si>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</si>
  <si>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</si>
  <si>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</si>
  <si>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</si>
  <si>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</si>
  <si>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</si>
  <si>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</si>
  <si>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</si>
  <si>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</si>
  <si>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</si>
  <si>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</si>
  <si>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</si>
  <si>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</si>
  <si>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</si>
  <si>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</si>
  <si>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</si>
  <si>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</si>
  <si>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</si>
  <si>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</si>
  <si>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</si>
  <si>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</si>
  <si>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</si>
  <si>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</si>
  <si>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</si>
  <si>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</si>
  <si>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</si>
  <si>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</si>
  <si>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</si>
  <si>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</si>
  <si>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</si>
  <si>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</si>
  <si>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</si>
  <si>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</si>
  <si>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</si>
  <si>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</si>
  <si>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</si>
  <si>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</si>
  <si>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</si>
  <si>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</si>
  <si>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</si>
  <si>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</si>
  <si>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</si>
  <si>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</si>
  <si>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</si>
  <si>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</si>
  <si>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</si>
  <si>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</si>
  <si>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</si>
  <si>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</si>
  <si>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</si>
  <si>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</si>
  <si>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</si>
  <si>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</si>
  <si>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</si>
  <si>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</si>
  <si>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</si>
  <si>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</si>
  <si>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</si>
  <si>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</si>
  <si>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</si>
  <si>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</si>
  <si>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</si>
  <si>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</si>
  <si>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</si>
  <si>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</si>
  <si>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</si>
  <si>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</si>
  <si>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</si>
  <si>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</si>
  <si>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</si>
  <si>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</si>
  <si>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</si>
  <si>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</si>
  <si>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</si>
  <si>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</si>
  <si>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</si>
  <si>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</si>
  <si>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</si>
  <si>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</si>
  <si>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</si>
  <si>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</si>
  <si>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</si>
  <si>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</si>
  <si>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</si>
  <si>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</si>
  <si>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</si>
  <si>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</si>
  <si>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</si>
  <si>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</si>
  <si>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</si>
  <si>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</si>
  <si>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</si>
  <si>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</si>
  <si>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</si>
  <si>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</si>
  <si>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</si>
  <si>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</si>
  <si>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</si>
  <si>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</si>
  <si>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</si>
  <si>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</si>
  <si>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</si>
  <si>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</si>
  <si>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</si>
  <si>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</si>
  <si>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</si>
  <si>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</si>
  <si>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</si>
  <si>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</si>
  <si>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</si>
  <si>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</si>
  <si>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</si>
  <si>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</si>
  <si>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</si>
  <si>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</si>
  <si>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</si>
  <si>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</si>
  <si>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</si>
  <si>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</si>
  <si>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</si>
  <si>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</si>
  <si>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</si>
  <si>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</si>
  <si>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</si>
  <si>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</si>
  <si>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</si>
  <si>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</si>
  <si>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</si>
  <si>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</si>
  <si>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</si>
  <si>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</si>
  <si>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</si>
  <si>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</si>
  <si>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</si>
  <si>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</si>
  <si>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</si>
  <si>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</si>
  <si>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</si>
  <si>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</si>
  <si>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</si>
  <si>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</si>
  <si>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</si>
  <si>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</si>
  <si>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</si>
  <si>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</si>
  <si>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</si>
  <si>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</si>
  <si>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</si>
  <si>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</si>
  <si>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</si>
  <si>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</si>
  <si>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</si>
  <si>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</si>
  <si>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</si>
  <si>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</si>
  <si>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</si>
  <si>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</si>
  <si>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</si>
  <si>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</si>
  <si>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</si>
  <si>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</si>
  <si>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</si>
  <si>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</si>
  <si>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</si>
  <si>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</si>
  <si>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</si>
  <si>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</si>
  <si>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</si>
  <si>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</si>
  <si>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</si>
  <si>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</si>
  <si>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</si>
  <si>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</si>
  <si>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</si>
  <si>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</si>
  <si>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</si>
  <si>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</si>
  <si>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</si>
  <si>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</si>
  <si>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</si>
  <si>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</si>
  <si>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</si>
  <si>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</si>
  <si>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</si>
  <si>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</si>
  <si>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</si>
  <si>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</si>
  <si>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</si>
  <si>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</si>
  <si>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</si>
  <si>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</si>
  <si>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</si>
  <si>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</si>
  <si>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</si>
  <si>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</si>
  <si>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</si>
  <si>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</si>
  <si>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</si>
  <si>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</si>
  <si>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</si>
  <si>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</si>
  <si>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</si>
  <si>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</si>
  <si>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</si>
  <si>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</si>
  <si>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</si>
  <si>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</si>
  <si>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</si>
  <si>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</si>
  <si>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</si>
  <si>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</si>
  <si>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</si>
  <si>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</si>
  <si>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</si>
  <si>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</si>
  <si>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</si>
  <si>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</si>
  <si>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</si>
  <si>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</si>
  <si>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</si>
  <si>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</si>
  <si>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</si>
  <si>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</si>
  <si>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</si>
  <si>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</si>
  <si>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</si>
  <si>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</si>
  <si>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</si>
  <si>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</si>
  <si>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</si>
  <si>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</si>
  <si>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</si>
  <si>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</si>
  <si>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</si>
  <si>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</si>
  <si>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</si>
  <si>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</si>
  <si>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</si>
  <si>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</si>
  <si>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</si>
  <si>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</si>
  <si>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</si>
  <si>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</si>
  <si>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</si>
  <si>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</si>
  <si>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</si>
  <si>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</si>
  <si>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</si>
  <si>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</si>
  <si>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</si>
  <si>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</si>
  <si>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</si>
  <si>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</si>
  <si>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</si>
  <si>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</si>
  <si>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</si>
  <si>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</si>
  <si>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</si>
  <si>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</si>
  <si>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</si>
  <si>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</si>
  <si>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</si>
  <si>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</si>
  <si>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</si>
  <si>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</si>
  <si>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</si>
  <si>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</si>
  <si>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</si>
  <si>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</si>
  <si>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</si>
  <si>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</si>
  <si>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</si>
  <si>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</si>
  <si>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</si>
  <si>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</si>
  <si>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</si>
  <si>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</si>
  <si>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</si>
  <si>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</si>
  <si>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</si>
  <si>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</si>
  <si>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</si>
  <si>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</si>
  <si>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</si>
  <si>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</si>
  <si>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</si>
  <si>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</si>
  <si>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</si>
  <si>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</si>
  <si>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</si>
  <si>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</si>
  <si>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</si>
  <si>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</si>
  <si>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</si>
  <si>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</si>
  <si>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</si>
  <si>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</si>
  <si>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</si>
  <si>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</si>
  <si>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</si>
  <si>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</si>
  <si>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</si>
  <si>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</si>
  <si>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</si>
  <si>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</si>
  <si>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</si>
  <si>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</si>
  <si>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</si>
  <si>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</si>
  <si>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</si>
  <si>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</si>
  <si>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</si>
  <si>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</si>
  <si>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</si>
  <si>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</si>
  <si>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</si>
  <si>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</si>
  <si>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</si>
  <si>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</si>
  <si>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</si>
  <si>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</si>
  <si>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</si>
  <si>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</si>
  <si>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</si>
  <si>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</si>
  <si>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</si>
  <si>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</si>
  <si>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</si>
  <si>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</si>
  <si>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</si>
  <si>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</si>
  <si>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</si>
  <si>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</si>
  <si>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</si>
  <si>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</si>
  <si>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</si>
  <si>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</si>
  <si>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</si>
  <si>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</si>
  <si>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</si>
  <si>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</si>
  <si>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</si>
  <si>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</si>
  <si>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</si>
  <si>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</si>
  <si>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</si>
  <si>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</si>
  <si>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</si>
  <si>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</si>
  <si>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</si>
  <si>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</si>
  <si>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</si>
  <si>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</si>
  <si>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</si>
  <si>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</si>
  <si>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</si>
  <si>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</si>
  <si>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</si>
  <si>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</si>
  <si>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</si>
  <si>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</si>
  <si>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</si>
  <si>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</si>
  <si>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</si>
  <si>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</si>
  <si>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</si>
  <si>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</si>
  <si>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</si>
  <si>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</si>
  <si>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</si>
  <si>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</si>
  <si>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</si>
  <si>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</si>
  <si>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</si>
  <si>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</si>
  <si>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</si>
  <si>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</si>
  <si>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</si>
  <si>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</si>
  <si>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</si>
  <si>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</si>
  <si>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</si>
  <si>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</si>
  <si>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</si>
  <si>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</si>
  <si>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</si>
  <si>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</si>
  <si>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</si>
  <si>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</si>
  <si>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</si>
  <si>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</si>
  <si>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</si>
  <si>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</si>
  <si>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</si>
  <si>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</si>
  <si>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</si>
  <si>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</si>
  <si>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</si>
  <si>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</si>
  <si>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</si>
  <si>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</si>
  <si>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</si>
  <si>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</si>
  <si>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</si>
  <si>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</si>
  <si>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</si>
  <si>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</si>
  <si>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</si>
  <si>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</si>
  <si>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</si>
  <si>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</si>
  <si>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</si>
  <si>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</si>
  <si>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</si>
  <si>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</si>
  <si>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</si>
  <si>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</si>
  <si>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</si>
  <si>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</si>
  <si>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</si>
  <si>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</si>
  <si>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</si>
  <si>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</si>
  <si>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</si>
  <si>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</si>
  <si>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</si>
  <si>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</si>
  <si>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</si>
  <si>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</si>
  <si>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</si>
  <si>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</si>
  <si>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</si>
  <si>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</si>
  <si>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</si>
  <si>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</si>
  <si>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</si>
  <si>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</si>
  <si>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</si>
  <si>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</si>
  <si>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</si>
  <si>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</si>
  <si>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</si>
  <si>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</si>
  <si>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</si>
  <si>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</si>
  <si>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</si>
  <si>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</si>
  <si>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</si>
  <si>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</si>
  <si>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</si>
  <si>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</si>
  <si>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</si>
  <si>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</si>
  <si>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</si>
  <si>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</si>
  <si>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</si>
  <si>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</si>
  <si>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</si>
  <si>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</si>
  <si>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</si>
  <si>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</si>
  <si>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</si>
  <si>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</si>
  <si>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</si>
  <si>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</si>
  <si>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</si>
  <si>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</si>
  <si>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</si>
  <si>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</si>
  <si>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</si>
  <si>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</si>
  <si>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</si>
  <si>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</si>
  <si>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</si>
  <si>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</si>
  <si>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</si>
  <si>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</si>
  <si>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</si>
  <si>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</si>
  <si>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</si>
  <si>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</si>
  <si>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</si>
  <si>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</si>
  <si>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</si>
  <si>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</si>
  <si>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</si>
  <si>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</si>
  <si>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</si>
  <si>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</si>
  <si>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</si>
  <si>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</si>
  <si>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</si>
  <si>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</si>
  <si>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</si>
  <si>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</si>
  <si>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</si>
  <si>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</si>
  <si>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</si>
  <si>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</si>
  <si>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</si>
  <si>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</si>
  <si>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</si>
  <si>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</si>
  <si>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</si>
  <si>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</si>
  <si>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</si>
  <si>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</si>
  <si>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</si>
  <si>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</si>
  <si>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</si>
  <si>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</si>
  <si>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</si>
  <si>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</si>
  <si>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</si>
  <si>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</si>
  <si>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</si>
  <si>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</si>
  <si>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</si>
  <si>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</si>
  <si>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</si>
  <si>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</si>
  <si>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</si>
  <si>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</si>
  <si>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</si>
  <si>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</si>
  <si>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</si>
  <si>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</si>
  <si>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</si>
  <si>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</si>
  <si>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</si>
  <si>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</si>
  <si>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</si>
  <si>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</si>
  <si>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</si>
  <si>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</si>
  <si>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</si>
  <si>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</si>
  <si>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</si>
  <si>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</si>
  <si>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</si>
  <si>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</si>
  <si>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</si>
  <si>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</si>
  <si>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</si>
  <si>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</si>
  <si>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</si>
  <si>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</si>
  <si>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</si>
  <si>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</si>
  <si>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</si>
  <si>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</si>
  <si>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</si>
  <si>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</si>
  <si>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</si>
  <si>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</si>
  <si>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</si>
  <si>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</si>
  <si>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</si>
  <si>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</si>
  <si>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</si>
  <si>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</si>
  <si>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</si>
  <si>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</si>
  <si>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</si>
  <si>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</si>
  <si>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</si>
  <si>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</si>
  <si>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</si>
  <si>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</si>
  <si>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</si>
  <si>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</si>
  <si>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</si>
  <si>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</si>
  <si>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</si>
  <si>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</si>
  <si>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</si>
  <si>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</si>
  <si>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</si>
  <si>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</si>
  <si>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</si>
  <si>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</si>
  <si>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</si>
  <si>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</si>
  <si>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</si>
  <si>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</si>
  <si>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</si>
  <si>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</si>
  <si>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</si>
  <si>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</si>
  <si>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</si>
  <si>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</si>
  <si>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</si>
  <si>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</si>
  <si>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</si>
  <si>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</si>
  <si>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</si>
  <si>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</si>
  <si>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</si>
  <si>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</si>
  <si>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</si>
  <si>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</si>
  <si>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</si>
  <si>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</si>
  <si>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</si>
  <si>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</si>
  <si>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</si>
  <si>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</si>
  <si>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</si>
  <si>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</si>
  <si>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</si>
  <si>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</si>
  <si>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</si>
  <si>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</si>
  <si>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</si>
  <si>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</si>
  <si>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</si>
  <si>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</si>
  <si>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</si>
  <si>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</si>
  <si>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</si>
  <si>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</si>
  <si>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</si>
  <si>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</si>
  <si>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</si>
  <si>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</si>
  <si>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</si>
  <si>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</si>
  <si>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</si>
  <si>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</si>
  <si>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</si>
  <si>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</si>
  <si>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</si>
  <si>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</si>
  <si>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</si>
  <si>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</si>
  <si>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</si>
  <si>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</si>
  <si>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</si>
  <si>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</si>
  <si>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</si>
  <si>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</si>
  <si>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</si>
  <si>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</si>
  <si>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</si>
  <si>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</si>
  <si>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</si>
  <si>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</si>
  <si>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</si>
  <si>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</si>
  <si>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</si>
  <si>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</si>
  <si>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</si>
  <si>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</si>
  <si>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</si>
  <si>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</si>
  <si>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</si>
  <si>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</si>
  <si>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</si>
  <si>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</si>
  <si>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</si>
  <si>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</si>
  <si>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</si>
  <si>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</si>
  <si>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</si>
  <si>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</si>
  <si>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</si>
  <si>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</si>
  <si>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</si>
  <si>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</si>
  <si>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</si>
  <si>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</si>
  <si>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</si>
  <si>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</si>
  <si>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</si>
  <si>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</si>
  <si>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</si>
  <si>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</si>
  <si>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</si>
  <si>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</si>
  <si>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</si>
  <si>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</si>
  <si>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</si>
  <si>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</si>
  <si>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</si>
  <si>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</si>
  <si>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</si>
  <si>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</si>
  <si>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</si>
  <si>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</si>
  <si>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</si>
  <si>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</si>
  <si>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</si>
  <si>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</si>
  <si>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</si>
  <si>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</si>
  <si>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</si>
  <si>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</si>
  <si>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</si>
  <si>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</si>
  <si>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</si>
  <si>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</si>
  <si>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</si>
  <si>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</si>
  <si>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</si>
  <si>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</si>
  <si>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</si>
  <si>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</si>
  <si>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</si>
  <si>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</si>
  <si>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</si>
  <si>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</si>
  <si>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</si>
  <si>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</si>
  <si>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</si>
  <si>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</si>
  <si>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</si>
  <si>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</si>
  <si>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</si>
  <si>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</si>
  <si>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</si>
  <si>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</si>
  <si>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</si>
  <si>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</si>
  <si>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</si>
  <si>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</si>
  <si>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</si>
  <si>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</si>
  <si>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</si>
  <si>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</si>
  <si>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</si>
  <si>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</si>
  <si>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</si>
  <si>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</si>
  <si>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</si>
  <si>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</si>
  <si>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</si>
  <si>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</si>
  <si>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</si>
  <si>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</si>
  <si>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</si>
  <si>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</si>
  <si>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</si>
  <si>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</si>
  <si>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</si>
  <si>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</si>
  <si>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</si>
  <si>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</si>
  <si>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</si>
  <si>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</si>
  <si>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</si>
  <si>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</si>
  <si>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</si>
  <si>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</si>
  <si>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</si>
  <si>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</si>
  <si>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</si>
  <si>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</si>
  <si>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</si>
  <si>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</si>
  <si>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</si>
  <si>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</si>
  <si>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</si>
  <si>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</si>
  <si>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</si>
  <si>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</si>
  <si>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</si>
  <si>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</si>
  <si>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</si>
  <si>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</si>
  <si>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</si>
  <si>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</si>
  <si>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</si>
  <si>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</si>
  <si>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</si>
  <si>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</si>
  <si>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</si>
  <si>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</si>
  <si>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</si>
  <si>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</si>
  <si>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</si>
  <si>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</si>
  <si>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</si>
  <si>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</si>
  <si>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</si>
  <si>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</si>
  <si>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</si>
  <si>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</si>
  <si>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</si>
  <si>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</si>
  <si>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</si>
  <si>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</si>
  <si>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</si>
  <si>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</si>
  <si>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</si>
  <si>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</si>
  <si>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</si>
  <si>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</si>
  <si>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</si>
  <si>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</si>
  <si>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</si>
  <si>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</si>
  <si>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</si>
  <si>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</si>
  <si>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</si>
  <si>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</si>
  <si>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</si>
  <si>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</si>
  <si>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</si>
  <si>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</si>
  <si>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</si>
  <si>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</si>
  <si>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</si>
  <si>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</si>
  <si>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</si>
  <si>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</si>
  <si>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</si>
  <si>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</si>
  <si>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</si>
  <si>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</si>
  <si>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</si>
  <si>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</si>
  <si>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</si>
  <si>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</si>
  <si>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</si>
  <si>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</si>
  <si>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</si>
  <si>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</si>
  <si>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</si>
  <si>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</si>
  <si>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</si>
  <si>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</si>
  <si>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</si>
  <si>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</si>
  <si>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</si>
  <si>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</si>
  <si>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</si>
  <si>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</si>
  <si>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</si>
  <si>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</si>
  <si>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</si>
  <si>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</si>
  <si>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</si>
  <si>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</si>
  <si>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</si>
  <si>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</si>
  <si>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</si>
  <si>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</si>
  <si>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</si>
  <si>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</si>
  <si>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</si>
  <si>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</si>
  <si>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</si>
  <si>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</si>
  <si>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</si>
  <si>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</si>
  <si>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</si>
  <si>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</si>
  <si>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</si>
  <si>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</si>
  <si>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</si>
  <si>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</si>
  <si>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</si>
  <si>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</si>
  <si>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</si>
  <si>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</si>
  <si>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</si>
  <si>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</si>
  <si>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</si>
  <si>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</si>
  <si>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</si>
  <si>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</si>
  <si>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</si>
  <si>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</si>
  <si>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</si>
  <si>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</si>
  <si>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</si>
  <si>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</si>
  <si>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</si>
  <si>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</si>
  <si>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</si>
  <si>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</si>
  <si>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</si>
  <si>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</si>
  <si>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</si>
  <si>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</si>
  <si>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</si>
  <si>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</si>
  <si>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</si>
  <si>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</si>
  <si>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</si>
  <si>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</si>
  <si>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</si>
  <si>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</si>
  <si>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</si>
  <si>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</si>
  <si>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</si>
  <si>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</si>
  <si>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</si>
  <si>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</si>
  <si>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</si>
  <si>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</si>
  <si>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</si>
  <si>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</si>
  <si>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</si>
  <si>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</si>
  <si>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</si>
  <si>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</si>
  <si>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</si>
  <si>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</si>
  <si>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</si>
  <si>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</si>
  <si>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</si>
  <si>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</si>
  <si>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</si>
  <si>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</si>
  <si>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</si>
  <si>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</si>
  <si>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</si>
  <si>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</si>
  <si>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</si>
  <si>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</si>
  <si>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</si>
  <si>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</si>
  <si>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</si>
  <si>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</si>
  <si>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</si>
  <si>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</si>
  <si>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</si>
  <si>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</si>
  <si>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</si>
  <si>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</si>
  <si>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</si>
  <si>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</si>
  <si>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</si>
  <si>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</si>
  <si>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</si>
  <si>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</si>
  <si>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</si>
  <si>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</si>
  <si>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</si>
  <si>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</si>
  <si>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</si>
  <si>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</si>
  <si>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</si>
  <si>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</si>
  <si>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</si>
  <si>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</si>
  <si>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</si>
  <si>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</si>
  <si>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</si>
  <si>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</si>
  <si>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</si>
  <si>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</si>
  <si>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</si>
  <si>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</si>
  <si>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</si>
  <si>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</si>
  <si>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</si>
  <si>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</si>
  <si>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</si>
  <si>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</si>
  <si>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</si>
  <si>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</si>
  <si>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</si>
  <si>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</si>
  <si>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</si>
  <si>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</si>
  <si>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</si>
  <si>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</si>
  <si>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</si>
  <si>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</si>
  <si>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</si>
  <si>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</si>
  <si>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</si>
  <si>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</si>
  <si>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</si>
  <si>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</si>
  <si>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</si>
  <si>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</si>
  <si>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</si>
  <si>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</si>
  <si>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</si>
  <si>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</si>
  <si>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</si>
  <si>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</si>
  <si>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</si>
  <si>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</si>
  <si>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</si>
  <si>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</si>
  <si>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</si>
  <si>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</si>
  <si>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</si>
  <si>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</si>
  <si>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</si>
  <si>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</si>
  <si>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</si>
  <si>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</si>
  <si>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</si>
  <si>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</si>
  <si>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</si>
  <si>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</si>
  <si>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</si>
  <si>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</si>
  <si>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</si>
  <si>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</si>
  <si>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</si>
  <si>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</si>
  <si>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</si>
  <si>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</si>
  <si>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</si>
  <si>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</si>
  <si>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</si>
  <si>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</si>
  <si>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</si>
  <si>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</si>
  <si>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</si>
  <si>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</si>
  <si>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</si>
  <si>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</si>
  <si>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</si>
  <si>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</si>
  <si>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</si>
  <si>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</si>
  <si>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</si>
  <si>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</si>
  <si>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</si>
  <si>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</si>
  <si>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</si>
  <si>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</si>
  <si>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</si>
  <si>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</si>
  <si>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</si>
  <si>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</si>
  <si>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</si>
  <si>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</si>
  <si>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</si>
  <si>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</si>
  <si>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</si>
  <si>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</si>
  <si>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</si>
  <si>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</si>
  <si>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</si>
  <si>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</si>
  <si>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</si>
  <si>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</si>
  <si>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</si>
  <si>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</si>
  <si>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</si>
  <si>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</si>
  <si>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</si>
  <si>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</si>
  <si>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</si>
  <si>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</si>
  <si>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</si>
  <si>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</si>
  <si>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</si>
  <si>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</si>
  <si>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</si>
  <si>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</si>
  <si>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</si>
  <si>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</si>
  <si>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</si>
  <si>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</si>
  <si>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</si>
  <si>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</si>
  <si>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</si>
  <si>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</si>
  <si>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</si>
  <si>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</si>
  <si>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</si>
  <si>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</si>
  <si>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</si>
  <si>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</si>
  <si>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</si>
  <si>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</si>
  <si>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</si>
  <si>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</si>
  <si>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</si>
  <si>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</si>
  <si>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</si>
  <si>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</si>
  <si>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</si>
  <si>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</si>
  <si>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</si>
  <si>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</si>
  <si>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</si>
  <si>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</si>
  <si>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</si>
  <si>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</si>
  <si>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</si>
  <si>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</si>
  <si>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</si>
  <si>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</si>
  <si>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</si>
  <si>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</si>
  <si>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</si>
  <si>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</si>
  <si>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</si>
  <si>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</si>
  <si>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</si>
  <si>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</si>
  <si>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</si>
  <si>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</si>
  <si>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</si>
  <si>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</si>
  <si>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</si>
  <si>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</si>
  <si>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</si>
  <si>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</si>
  <si>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</si>
  <si>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</si>
  <si>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</si>
  <si>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</si>
  <si>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</si>
  <si>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</si>
  <si>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</si>
  <si>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</si>
  <si>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</si>
  <si>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</si>
  <si>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</si>
  <si>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</si>
  <si>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</si>
  <si>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</si>
  <si>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</si>
  <si>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</si>
  <si>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</si>
  <si>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</si>
  <si>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</si>
  <si>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</si>
  <si>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</si>
  <si>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</si>
  <si>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</si>
  <si>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</si>
  <si>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</si>
  <si>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</si>
  <si>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</si>
  <si>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</si>
  <si>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</si>
  <si>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</si>
  <si>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</si>
  <si>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</si>
  <si>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</si>
  <si>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</si>
  <si>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</si>
  <si>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</si>
  <si>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</si>
  <si>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</si>
  <si>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</si>
  <si>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</si>
  <si>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</si>
  <si>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</si>
  <si>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</si>
  <si>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</si>
  <si>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</si>
  <si>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</si>
  <si>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</si>
  <si>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</si>
  <si>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</si>
  <si>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</si>
  <si>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</si>
  <si>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</si>
  <si>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</si>
  <si>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</si>
  <si>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</si>
  <si>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</si>
  <si>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</si>
  <si>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</si>
  <si>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</si>
  <si>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</si>
  <si>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</si>
  <si>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</si>
  <si>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</si>
  <si>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</si>
  <si>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</si>
  <si>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</si>
  <si>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</si>
  <si>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</si>
  <si>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</si>
  <si>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</si>
  <si>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</si>
  <si>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</si>
  <si>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</si>
  <si>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</si>
  <si>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</si>
  <si>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</si>
  <si>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</si>
  <si>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</si>
  <si>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</si>
  <si>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</si>
  <si>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</si>
  <si>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</si>
  <si>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</si>
  <si>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</si>
  <si>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</si>
  <si>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</si>
  <si>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</si>
  <si>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</si>
  <si>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</si>
  <si>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</si>
  <si>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</si>
  <si>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</si>
  <si>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</si>
  <si>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</si>
  <si>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</si>
  <si>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</si>
  <si>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</si>
  <si>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</si>
  <si>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</si>
  <si>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</si>
  <si>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</si>
  <si>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</si>
  <si>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</si>
  <si>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</si>
  <si>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</si>
  <si>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</si>
  <si>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</si>
  <si>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</si>
  <si>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</si>
  <si>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</si>
  <si>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</si>
  <si>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</si>
  <si>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</si>
  <si>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</si>
  <si>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</si>
  <si>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</si>
  <si>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</si>
  <si>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</si>
  <si>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</si>
  <si>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</si>
  <si>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</si>
  <si>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</si>
  <si>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</si>
  <si>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</si>
  <si>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</si>
  <si>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</si>
  <si>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</si>
  <si>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</si>
  <si>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</si>
  <si>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</si>
  <si>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</si>
  <si>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</si>
  <si>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</si>
  <si>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</si>
  <si>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</si>
  <si>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</si>
  <si>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</si>
  <si>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</si>
  <si>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</si>
  <si>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</si>
  <si>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</si>
  <si>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</si>
  <si>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</si>
  <si>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</si>
  <si>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</si>
  <si>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</si>
  <si>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</si>
  <si>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</si>
  <si>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</si>
  <si>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</si>
  <si>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</si>
  <si>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</si>
  <si>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</si>
  <si>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</si>
  <si>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</si>
  <si>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</si>
  <si>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</si>
  <si>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</si>
  <si>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</si>
  <si>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</si>
  <si>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</si>
  <si>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</si>
  <si>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</si>
  <si>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</si>
  <si>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</si>
  <si>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</si>
  <si>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</si>
  <si>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</si>
  <si>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</si>
  <si>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</si>
  <si>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</si>
  <si>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</si>
  <si>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</si>
  <si>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</si>
  <si>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</si>
  <si>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</si>
  <si>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</si>
  <si>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</si>
  <si>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</si>
  <si>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</si>
  <si>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</si>
  <si>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</si>
  <si>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</si>
  <si>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</si>
  <si>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</si>
  <si>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</si>
  <si>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</si>
  <si>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</si>
  <si>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</si>
  <si>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</si>
  <si>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</si>
  <si>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</si>
  <si>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</si>
  <si>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</si>
  <si>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</si>
  <si>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</si>
  <si>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</si>
  <si>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</si>
  <si>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</si>
  <si>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</si>
  <si>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</si>
  <si>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</si>
  <si>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</si>
  <si>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</si>
  <si>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</si>
  <si>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</si>
  <si>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</si>
  <si>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</si>
  <si>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</si>
  <si>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</si>
  <si>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</si>
  <si>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</si>
  <si>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</si>
  <si>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</si>
  <si>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</si>
  <si>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</si>
  <si>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</si>
  <si>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</si>
  <si>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</si>
  <si>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</si>
  <si>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</si>
  <si>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</si>
  <si>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</si>
  <si>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</si>
  <si>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</si>
  <si>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</si>
  <si>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</si>
  <si>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</si>
  <si>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</si>
  <si>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</si>
  <si>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</si>
  <si>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</si>
  <si>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</si>
  <si>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</si>
  <si>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</si>
  <si>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</si>
  <si>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</si>
  <si>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</si>
  <si>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</si>
  <si>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</si>
  <si>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</si>
  <si>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</si>
  <si>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</si>
  <si>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</si>
  <si>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</si>
  <si>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</si>
  <si>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</si>
  <si>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</si>
  <si>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</si>
  <si>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</si>
  <si>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</si>
  <si>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</si>
  <si>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</si>
  <si>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</si>
  <si>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</si>
  <si>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</si>
  <si>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</si>
  <si>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</si>
  <si>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</si>
  <si>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</si>
  <si>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</si>
  <si>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</si>
  <si>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</si>
  <si>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</si>
  <si>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</si>
  <si>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</si>
  <si>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</si>
  <si>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</si>
  <si>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</si>
  <si>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</si>
  <si>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</si>
  <si>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</si>
  <si>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</si>
  <si>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</si>
  <si>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</si>
  <si>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</si>
  <si>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</si>
  <si>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</si>
  <si>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</si>
  <si>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</si>
  <si>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</si>
  <si>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</si>
  <si>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</si>
  <si>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</si>
  <si>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</si>
  <si>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</si>
  <si>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</si>
  <si>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</si>
  <si>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</si>
  <si>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</si>
  <si>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</si>
  <si>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</si>
  <si>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</si>
  <si>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</si>
  <si>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</si>
  <si>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</si>
  <si>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</si>
  <si>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</si>
  <si>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</si>
  <si>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</si>
  <si>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</si>
  <si>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</si>
  <si>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</si>
  <si>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</si>
  <si>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</si>
  <si>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</si>
  <si>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</si>
  <si>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</si>
  <si>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</si>
  <si>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</si>
  <si>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</si>
  <si>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</si>
  <si>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</si>
  <si>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</si>
  <si>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</si>
  <si>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</si>
  <si>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</si>
  <si>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</si>
  <si>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</si>
  <si>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</si>
  <si>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</si>
  <si>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</si>
  <si>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</si>
  <si>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</si>
  <si>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</si>
  <si>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</si>
  <si>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</si>
  <si>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</si>
  <si>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</si>
  <si>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</si>
  <si>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</si>
  <si>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</si>
  <si>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</si>
  <si>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</si>
  <si>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</si>
  <si>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</si>
  <si>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</si>
  <si>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</si>
  <si>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</si>
  <si>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</si>
  <si>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</si>
  <si>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</si>
  <si>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</si>
  <si>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</si>
  <si>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</si>
  <si>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</si>
  <si>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</si>
  <si>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</si>
  <si>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</si>
  <si>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</si>
  <si>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</si>
  <si>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</si>
  <si>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</si>
  <si>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</si>
  <si>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</si>
  <si>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</si>
  <si>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</si>
  <si>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</si>
  <si>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</si>
  <si>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</si>
  <si>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</si>
  <si>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</si>
  <si>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</si>
  <si>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</si>
  <si>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</si>
  <si>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</si>
  <si>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</si>
  <si>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</si>
  <si>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</si>
  <si>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</si>
  <si>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</si>
  <si>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</si>
  <si>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</si>
  <si>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</si>
  <si>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</si>
  <si>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</si>
  <si>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</si>
  <si>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</si>
  <si>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</si>
  <si>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</si>
  <si>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</si>
  <si>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</si>
  <si>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</si>
  <si>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</si>
  <si>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</si>
  <si>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</si>
  <si>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</si>
  <si>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</si>
  <si>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</si>
  <si>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</si>
  <si>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</si>
  <si>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</si>
  <si>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</si>
  <si>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</si>
  <si>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</si>
  <si>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</si>
  <si>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</si>
  <si>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</si>
  <si>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</si>
  <si>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</si>
  <si>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</si>
  <si>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</si>
  <si>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</si>
  <si>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</si>
  <si>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</si>
  <si>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</si>
  <si>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</si>
  <si>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</si>
  <si>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</si>
  <si>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</si>
  <si>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</si>
  <si>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</si>
  <si>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</si>
  <si>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</si>
  <si>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</si>
  <si>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</si>
  <si>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</si>
  <si>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</si>
  <si>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</si>
  <si>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</si>
  <si>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</si>
  <si>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</si>
  <si>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</si>
  <si>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</si>
  <si>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</si>
  <si>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</si>
  <si>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</si>
  <si>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</si>
  <si>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</si>
  <si>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</si>
  <si>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</si>
  <si>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</si>
  <si>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</si>
  <si>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</si>
  <si>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</si>
  <si>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</si>
  <si>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</si>
  <si>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</si>
  <si>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</si>
  <si>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</si>
  <si>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</si>
  <si>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</si>
  <si>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</si>
  <si>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</si>
  <si>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</si>
  <si>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</si>
  <si>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</si>
  <si>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</si>
  <si>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</si>
  <si>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</si>
  <si>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</si>
  <si>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</si>
  <si>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</si>
  <si>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</si>
  <si>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</si>
  <si>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</si>
  <si>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</si>
  <si>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</si>
  <si>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</si>
  <si>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</si>
  <si>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</si>
  <si>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</si>
  <si>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</si>
  <si>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</si>
  <si>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</si>
  <si>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</si>
  <si>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</si>
  <si>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</si>
  <si>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</si>
  <si>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</si>
  <si>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</si>
  <si>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</si>
  <si>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</si>
  <si>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</si>
  <si>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</si>
  <si>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</si>
  <si>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</si>
  <si>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</si>
  <si>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</si>
  <si>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</si>
  <si>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</si>
  <si>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</si>
  <si>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</si>
  <si>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</si>
  <si>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</si>
  <si>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</si>
  <si>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</si>
  <si>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</si>
  <si>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</si>
  <si>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</si>
  <si>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</si>
  <si>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</si>
  <si>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</si>
  <si>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</si>
  <si>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</si>
  <si>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</si>
  <si>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</si>
  <si>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</si>
  <si>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</si>
  <si>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</si>
  <si>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</si>
  <si>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</si>
  <si>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</si>
  <si>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</si>
  <si>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</si>
  <si>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</si>
  <si>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</si>
  <si>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</si>
  <si>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</si>
  <si>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</si>
  <si>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</si>
  <si>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</si>
  <si>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</si>
  <si>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</si>
  <si>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</si>
  <si>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</si>
  <si>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</si>
  <si>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</si>
  <si>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</si>
  <si>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</si>
  <si>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</si>
  <si>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</si>
  <si>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</si>
  <si>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</si>
  <si>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</si>
  <si>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</si>
  <si>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</si>
  <si>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</si>
  <si>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</si>
  <si>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</si>
  <si>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</si>
  <si>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</si>
  <si>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</si>
  <si>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</si>
  <si>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</si>
  <si>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</si>
  <si>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</si>
  <si>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</si>
  <si>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</si>
  <si>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</si>
  <si>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</si>
  <si>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</si>
  <si>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</si>
  <si>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</si>
  <si>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</si>
  <si>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</si>
  <si>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</si>
  <si>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</si>
  <si>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</si>
  <si>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</si>
  <si>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</si>
  <si>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</si>
  <si>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</si>
  <si>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</si>
  <si>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</si>
  <si>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</si>
  <si>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</si>
  <si>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</si>
  <si>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</si>
  <si>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</si>
  <si>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</si>
  <si>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</si>
  <si>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</si>
  <si>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</si>
  <si>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</si>
  <si>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</si>
  <si>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</si>
  <si>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</si>
  <si>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</si>
  <si>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</si>
  <si>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</si>
  <si>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</si>
  <si>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</si>
  <si>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</si>
  <si>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</si>
  <si>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</si>
  <si>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</si>
  <si>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</si>
  <si>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</si>
  <si>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</si>
  <si>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</si>
  <si>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</si>
  <si>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</si>
  <si>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</si>
  <si>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</si>
  <si>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</si>
  <si>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</si>
  <si>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</si>
  <si>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</si>
  <si>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</si>
  <si>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</si>
  <si>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</si>
  <si>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</si>
  <si>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</si>
  <si>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</si>
  <si>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</si>
  <si>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</si>
  <si>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</si>
  <si>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</si>
  <si>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</si>
  <si>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</si>
  <si>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</si>
  <si>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</si>
  <si>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</si>
  <si>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</si>
  <si>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</si>
  <si>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</si>
  <si>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</si>
  <si>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</si>
  <si>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</si>
  <si>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</si>
  <si>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</si>
  <si>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</si>
  <si>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</si>
  <si>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</si>
  <si>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</si>
  <si>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</si>
  <si>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</si>
  <si>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</si>
  <si>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</si>
  <si>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</si>
  <si>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</si>
  <si>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</si>
  <si>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</si>
  <si>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</si>
  <si>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</si>
  <si>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</si>
  <si>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</si>
  <si>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</si>
  <si>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</si>
  <si>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</si>
  <si>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</si>
  <si>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</si>
  <si>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</si>
  <si>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</si>
  <si>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</si>
  <si>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</si>
  <si>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</si>
  <si>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</si>
  <si>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</si>
  <si>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</si>
  <si>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</si>
  <si>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</si>
  <si>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</si>
  <si>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</si>
  <si>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</si>
  <si>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</si>
  <si>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</si>
  <si>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</si>
  <si>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</si>
  <si>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</si>
  <si>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</si>
  <si>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</si>
  <si>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</si>
  <si>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</si>
  <si>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</si>
  <si>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</si>
  <si>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</si>
  <si>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</si>
  <si>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</si>
  <si>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</si>
  <si>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</si>
  <si>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</si>
  <si>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</si>
  <si>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</si>
  <si>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</si>
  <si>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</si>
  <si>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</si>
  <si>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</si>
  <si>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</si>
  <si>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</si>
  <si>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</si>
  <si>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</si>
  <si>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</si>
  <si>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</si>
  <si>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</si>
  <si>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</si>
  <si>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</si>
  <si>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</si>
  <si>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</si>
  <si>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</si>
  <si>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</si>
  <si>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</si>
  <si>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</si>
  <si>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</si>
  <si>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</si>
  <si>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</si>
  <si>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</si>
  <si>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</si>
  <si>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</si>
  <si>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</si>
  <si>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</si>
  <si>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</si>
  <si>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</si>
  <si>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</si>
  <si>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</si>
  <si>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</si>
  <si>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</si>
  <si>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</si>
  <si>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</si>
  <si>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</si>
  <si>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</si>
  <si>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</si>
  <si>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</si>
  <si>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</si>
  <si>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</si>
  <si>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</si>
  <si>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</si>
  <si>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</si>
  <si>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</si>
  <si>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</si>
  <si>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</si>
  <si>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</si>
  <si>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</si>
  <si>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</si>
  <si>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</si>
  <si>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</si>
  <si>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</si>
  <si>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</si>
  <si>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</si>
  <si>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</si>
  <si>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</si>
  <si>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</si>
  <si>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</si>
  <si>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</si>
  <si>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</si>
  <si>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</si>
  <si>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</si>
  <si>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</si>
  <si>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</si>
  <si>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</si>
  <si>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</si>
  <si>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</si>
  <si>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</si>
  <si>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</si>
  <si>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</si>
  <si>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</si>
  <si>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</si>
  <si>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</si>
  <si>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</si>
  <si>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</si>
  <si>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</si>
  <si>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</si>
  <si>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</si>
  <si>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</si>
  <si>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</si>
  <si>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</si>
  <si>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</si>
  <si>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</si>
  <si>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</si>
  <si>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</si>
  <si>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</si>
  <si>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</si>
  <si>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</si>
  <si>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</si>
  <si>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</si>
  <si>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</si>
  <si>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</si>
  <si>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</si>
  <si>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</si>
  <si>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</si>
  <si>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</si>
  <si>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</si>
  <si>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</si>
  <si>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</si>
  <si>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</si>
  <si>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</si>
  <si>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</si>
  <si>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</si>
  <si>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</si>
  <si>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</si>
  <si>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</si>
  <si>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</si>
  <si>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</si>
  <si>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</si>
  <si>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</si>
  <si>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</si>
  <si>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</si>
  <si>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</si>
  <si>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</si>
  <si>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</si>
  <si>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</si>
  <si>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</si>
  <si>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</si>
  <si>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</si>
  <si>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</si>
  <si>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</si>
  <si>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</si>
  <si>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</si>
  <si>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</si>
  <si>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</si>
  <si>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</si>
  <si>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</si>
  <si>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</si>
  <si>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</si>
  <si>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</si>
  <si>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</si>
  <si>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</si>
  <si>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</si>
  <si>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</si>
  <si>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</si>
  <si>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</si>
  <si>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</si>
  <si>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</si>
  <si>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</si>
  <si>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</si>
  <si>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</si>
  <si>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</si>
  <si>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</si>
  <si>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</si>
  <si>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</si>
  <si>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</si>
  <si>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</si>
  <si>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</si>
  <si>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</si>
  <si>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</si>
  <si>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</si>
  <si>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</si>
  <si>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</si>
  <si>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</si>
  <si>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</si>
  <si>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</si>
  <si>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</si>
  <si>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</si>
  <si>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</si>
  <si>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</si>
  <si>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</si>
  <si>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</si>
  <si>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</si>
  <si>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</si>
  <si>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</si>
  <si>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</si>
  <si>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</si>
  <si>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</si>
  <si>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</si>
  <si>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</si>
  <si>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</si>
  <si>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</si>
  <si>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</si>
  <si>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</si>
  <si>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</si>
  <si>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</si>
  <si>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</si>
  <si>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</si>
  <si>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</si>
  <si>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</si>
  <si>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</si>
  <si>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</si>
  <si>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</si>
  <si>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</si>
  <si>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</si>
  <si>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</si>
  <si>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PCM-20251010-00001162</t>
  </si>
  <si>
    <t>ETA 120 mins</t>
  </si>
  <si>
    <t>PCM-20251010-00001201</t>
  </si>
  <si>
    <t xml:space="preserve">ETA 150 mins </t>
  </si>
  <si>
    <t>PCM-20251010-00001204</t>
  </si>
  <si>
    <t>ETA 35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</si>
</sst>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rgb="FF3F4254"/>
      <name val="Poppins"/>
      <charset val="1"/>
    </font>
    <font>
      <sz val="10"/>
      <color theme="1"/>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165" fontId="7" fillId="7"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6" totalsRowShown="0" headerRowDxfId="48" dataDxfId="47" headerRowBorderDxfId="45" tableBorderDxfId="46" totalsRowBorderDxfId="44">
  <autoFilter ref="A1:L4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6" totalsRowShown="0" headerRowDxfId="15" dataDxfId="14" headerRowBorderDxfId="12" tableBorderDxfId="13">
  <autoFilter ref="A1:L18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A3" sqref="A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277.90743483796541</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0.39810613426379859</v>
      </c>
      <c r="H3" s="166">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45940.855860763892</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45940.855860763892</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45940.855860763892</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45940.855860763892</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45940.855860763892</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45940.855860763892</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45940.855860763892</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45940.855860763892</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45940.855860763892</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45940.855860763892</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45940.855860763892</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45940.855860763892</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45940.855860763892</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45940.855860763892</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45940.855860763892</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45940.855860763892</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45940.855860763892</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45940.855860763892</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45940.855860763892</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45940.855860763892</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45940.855860763892</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45940.855860763892</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45940.855860763892</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45940.855860763892</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45940.855860763892</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45940.855860763892</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45940.855860763892</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45940.855860763892</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45940.855860763892</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45940.855860763892</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45940.855860763892</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45940.855860763892</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45940.855860763892</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45940.855860763892</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45940.855860763892</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45940.855860763892</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45940.855860763892</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45940.855860763892</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45940.855860763892</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45940.855860763892</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45940.855860763892</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45940.855860763892</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45940.855860763892</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45940.855860763892</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45940.855860763892</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45940.855860763892</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45940.855860763892</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45940.855860763892</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45940.855860763892</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82643428-E1BC-4A04-8C2A-BFC796795F8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134.12877743056015</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115.85602280093008</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45940.855860763892</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45940.855860763892</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65"/>
      <c r="E8" s="120"/>
      <c r="F8" s="121"/>
      <c r="G8" s="122">
        <f ca="1">IFERROR(NOW()-F8,"-")</f>
        <v>45940.855860763892</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67"/>
      <c r="E9" s="120"/>
      <c r="F9" s="121"/>
      <c r="G9" s="122">
        <f ca="1">IFERROR(NOW()-F9,"-")</f>
        <v>45940.855860763892</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45940.855860763892</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45940.855860763892</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45940.855860763892</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45940.855860763892</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45940.855860763892</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45940.855860763892</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45940.855860763892</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45940.855860763892</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45940.855860763892</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45940.855860763892</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45940.855860763892</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45940.855860763892</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45940.855860763892</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45940.855860763892</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45940.855860763892</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45940.855860763892</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45940.855860763892</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45940.855860763892</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45940.855860763892</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45940.855860763892</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45940.855860763892</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45940.855860763892</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45940.855860763892</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45940.855860763892</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45940.855860763892</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45940.855860763892</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45940.855860763892</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45940.855860763892</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45940.855860763892</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45940.855860763892</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45940.855860763892</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45940.855860763892</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45940.855860763892</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45940.855860763892</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45940.855860763892</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45940.855860763892</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45940.855860763892</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45940.855860763892</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45940.855860763892</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45940.855860763892</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45940.855860763892</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45940.855860763892</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45940.855860763892</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45940.855860763892</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45940.855860763892</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45940.855860763892</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45940.855860763892</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45940.855860763892</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45940.855860763892</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45940.855860763892</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45940.855860763892</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45940.855860763892</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45940.855860763892</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45940.855860763892</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45940.855860763892</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45940.855860763892</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45940.855860763892</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45940.855860763892</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45940.855860763892</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45940.855860763892</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45940.855860763892</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45940.855860763892</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45940.855860763892</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45940.855860763892</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45940.855860763892</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45940.855860763892</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45940.855860763892</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45940.855860763892</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45940.855860763892</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45940.855860763892</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45940.855860763892</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45940.855860763892</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45940.855860763892</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45940.855860763892</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45940.855860763892</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45940.855860763892</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45940.855860763892</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45940.855860763892</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45940.855860763892</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45940.855860763892</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45940.855860763892</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45940.855860763892</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45940.855860763892</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45940.855860763892</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45940.855860763892</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45940.855860763892</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45940.855860763892</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45940.855860763892</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45940.855860763892</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45940.855860763892</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45940.855860763892</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45940.855860763892</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45940.855860763892</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45940.855860763892</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45940.855860763892</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45940.855860763892</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45940.855860763892</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45940.855860763892</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45940.855860763892</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45940.855860763892</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45940.855860763892</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45940.855860763892</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45940.855860763892</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45940.855860763892</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45940.855860763892</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45940.855860763892</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45940.855860763892</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45940.855860763892</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45940.855860763892</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45940.855860763892</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45940.855860763892</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45940.855860763892</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45940.855860763892</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45940.855860763892</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45940.855860763892</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45940.855860763892</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45940.855860763892</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45940.855860763892</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45940.855860763892</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45940.855860763892</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45940.855860763892</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45940.855860763892</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45940.855860763892</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45940.855860763892</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45940.855860763892</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45940.855860763892</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45940.855860763892</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45940.855860763892</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45940.855860763892</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45940.855860763892</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45940.855860763892</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45940.855860763892</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45940.855860763892</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45940.855860763892</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45940.855860763892</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45940.855860763892</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45940.855860763892</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45940.855860763892</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45940.855860763892</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45940.855860763892</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45940.855860763892</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45940.855860763892</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45940.855860763892</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45940.855860763892</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45940.855860763892</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45940.855860763892</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45940.855860763892</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45940.855860763892</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45940.855860763892</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45940.855860763892</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45940.855860763892</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45940.855860763892</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45940.855860763892</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45940.855860763892</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45940.855860763892</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45940.855860763892</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45940.855860763892</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45940.855860763892</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45940.855860763892</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45940.855860763892</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45940.855860763892</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45940.855860763892</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45940.855860763892</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45940.855860763892</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45940.855860763892</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45940.855860763892</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45940.855860763892</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45940.855860763892</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45940.855860763892</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45940.855860763892</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45940.855860763892</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45940.855860763892</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45940.855860763892</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45940.855860763892</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45940.855860763892</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45940.855860763892</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45940.855860763892</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45940.855860763892</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45940.855860763892</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45940.855860763892</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45940.855860763892</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45940.855860763892</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45940.855860763892</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45940.855860763892</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45940.855860763892</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45940.855860763892</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45940.855860763892</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45940.855860763892</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45940.855860763892</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45940.855860763892</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45940.855860763892</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45940.855860763892</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45940.855860763892</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45940.855860763892</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45940.855860763892</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45940.855860763892</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45940.855860763892</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45940.855860763892</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45940.855860763892</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45940.855860763892</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45940.855860763892</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45940.855860763892</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45940.855860763892</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45940.855860763892</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45940.855860763892</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45940.855860763892</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45940.855860763892</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45940.855860763892</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45940.855860763892</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45940.855860763892</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45940.855860763892</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45940.855860763892</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45940.855860763892</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45940.855860763892</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45940.855860763892</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45940.855860763892</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45940.855860763892</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45940.855860763892</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45940.855860763892</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45940.855860763892</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45940.855860763892</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45940.855860763892</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45940.855860763892</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45940.855860763892</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45940.855860763892</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45940.855860763892</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45940.855860763892</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45940.855860763892</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45940.855860763892</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45940.855860763892</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45940.855860763892</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45940.855860763892</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45940.855860763892</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45940.855860763892</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45940.855860763892</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45940.855860763892</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45940.855860763892</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45940.855860763892</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45940.855860763892</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45940.855860763892</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45940.855860763892</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45940.855860763892</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45940.855860763892</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45940.855860763892</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45940.855860763892</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45940.855860763892</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45940.855860763892</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45940.855860763892</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45940.855860763892</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45940.855860763892</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45940.855860763892</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45940.855860763892</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45940.855860763892</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45940.855860763892</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45940.855860763892</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45940.855860763892</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45940.855860763892</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45940.855860763892</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45940.855860763892</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45940.855860763892</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45940.855860763892</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45940.855860763892</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45940.855860763892</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45940.855860763892</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45940.855860763892</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45940.855860763892</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45940.855860763892</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45940.855860763892</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45940.855860763892</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45940.855860763892</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45940.855860763892</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45940.855860763892</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45940.855860763892</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45940.855860763892</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45940.855860763892</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45940.855860763892</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45940.855860763892</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45940.855860763892</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45940.855860763892</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45940.855860763892</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45940.855860763892</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45940.855860763892</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45940.855860763892</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45940.855860763892</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45940.855860763892</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45940.855860763892</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45940.855860763892</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45940.855860763892</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45940.855860763892</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45940.855860763892</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45940.855860763892</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45940.855860763892</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45940.855860763892</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45940.855860763892</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45940.855860763892</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45940.855860763892</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45940.855860763892</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45940.855860763892</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45940.855860763892</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45940.855860763892</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45940.855860763892</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45940.855860763892</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45940.855860763892</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45940.855860763892</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45940.855860763892</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45940.855860763892</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45940.855860763892</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45940.855860763892</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45940.855860763892</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45940.855860763892</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45940.855860763892</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45940.855860763892</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45940.855860763892</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45940.855860763892</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45940.855860763892</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45940.855860763892</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45940.855860763892</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45940.855860763892</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45940.855860763892</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45940.855860763892</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45940.855860763892</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45940.855860763892</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45940.855860763892</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45940.855860763892</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45940.855860763892</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45940.855860763892</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45940.855860763892</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45940.855860763892</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45940.855860763892</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45940.855860763892</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45940.855860763892</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45940.855860763892</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45940.855860763892</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45940.855860763892</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45940.855860763892</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45940.855860763892</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45940.855860763892</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45940.855860763892</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45940.855860763892</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45940.855860763892</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45940.855860763892</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45940.855860763892</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45940.855860763892</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45940.855860763892</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45940.855860763892</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45940.855860763892</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45940.855860763892</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45940.855860763892</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45940.855860763892</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45940.855860763892</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45940.855860763892</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45940.855860763892</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45940.855860763892</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45940.855860763892</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45940.855860763892</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45940.855860763892</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45940.855860763892</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45940.855860763892</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45940.855860763892</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45940.855860763892</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45940.855860763892</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45940.855860763892</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45940.855860763892</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45940.855860763892</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45940.855860763892</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45940.855860763892</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45940.855860763892</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45940.855860763892</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45940.855860763892</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45940.855860763892</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45940.855860763892</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45940.855860763892</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45940.855860763892</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45940.855860763892</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45940.855860763892</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45940.855860763892</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45940.855860763892</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45940.855860763892</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45940.855860763892</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45940.855860763892</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45940.855860763892</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45940.855860763892</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45940.855860763892</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45940.855860763892</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45940.855860763892</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45940.855860763892</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45940.855860763892</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45940.855860763892</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45940.855860763892</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45940.855860763892</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45940.855860763892</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45940.855860763892</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45940.855860763892</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45940.855860763892</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45940.855860763892</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45940.855860763892</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45940.855860763892</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45940.855860763892</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45940.855860763892</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45940.855860763892</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45940.855860763892</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45940.855860763892</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45940.855860763892</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45940.855860763892</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45940.855860763892</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45940.855860763892</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45940.855860763892</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45940.855860763892</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45940.855860763892</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45940.855860763892</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45940.855860763892</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45940.855860763892</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45940.855860763892</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45940.855860763892</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45940.855860763892</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45940.855860763892</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45940.855860763892</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45940.855860763892</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45940.855860763892</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45940.855860763892</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45940.855860763892</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45940.855860763892</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45940.855860763892</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45940.855860763892</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45940.855860763892</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45940.855860763892</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45940.855860763892</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45940.855860763892</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45940.855860763892</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45940.855860763892</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45940.855860763892</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45940.855860763892</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45940.855860763892</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45940.855860763892</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45940.855860763892</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45940.855860763892</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45940.855860763892</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45940.855860763892</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45940.855860763892</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45940.855860763892</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45940.855860763892</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45940.855860763892</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45940.855860763892</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45940.855860763892</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45940.855860763892</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45940.855860763892</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45940.855860763892</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45940.855860763892</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45940.855860763892</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45940.855860763892</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45940.855860763892</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45940.855860763892</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45940.855860763892</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45940.855860763892</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45940.855860763892</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45940.855860763892</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45940.855860763892</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45940.855860763892</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45940.855860763892</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45940.855860763892</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45940.855860763892</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45940.855860763892</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45940.855860763892</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45940.855860763892</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45940.855860763892</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45940.855860763892</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45940.855860763892</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45940.855860763892</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45940.855860763892</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45940.855860763892</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45940.855860763892</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45940.855860763892</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45940.855860763892</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45940.855860763892</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45940.855860763892</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45940.855860763892</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45940.855860763892</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45940.855860763892</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45940.855860763892</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45940.855860763892</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45940.855860763892</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45940.855860763892</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45940.855860763892</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45940.855860763892</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45940.855860763892</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45940.855860763892</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45940.855860763892</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45940.855860763892</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45940.855860763892</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45940.855860763892</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45940.855860763892</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45940.855860763892</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45940.855860763892</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45940.855860763892</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45940.855860763892</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45940.855860763892</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45940.855860763892</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45940.855860763892</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45940.855860763892</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45940.855860763892</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45940.855860763892</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45940.855860763892</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45940.855860763892</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45940.855860763892</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45940.855860763892</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45940.855860763892</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45940.855860763892</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45940.855860763892</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45940.855860763892</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45940.855860763892</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45940.855860763892</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45940.855860763892</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45940.855860763892</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45940.855860763892</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45940.855860763892</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45940.855860763892</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45940.855860763892</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45940.855860763892</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45940.855860763892</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45940.855860763892</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45940.855860763892</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45940.855860763892</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45940.855860763892</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45940.855860763892</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45940.855860763892</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45940.855860763892</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45940.855860763892</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45940.855860763892</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45940.855860763892</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45940.855860763892</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45940.855860763892</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45940.855860763892</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45940.855860763892</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45940.855860763892</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45940.855860763892</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45940.855860763892</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45940.855860763892</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45940.855860763892</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45940.855860763892</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45940.855860763892</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45940.855860763892</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45940.855860763892</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45940.855860763892</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45940.855860763892</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45940.855860763892</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45940.855860763892</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45940.855860763892</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45940.855860763892</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45940.855860763892</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45940.855860763892</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45940.855860763892</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45940.855860763892</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45940.855860763892</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45940.855860763892</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45940.855860763892</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45940.855860763892</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45940.855860763892</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45940.855860763892</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45940.855860763892</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45940.855860763892</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45940.855860763892</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45940.855860763892</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45940.855860763892</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45940.855860763892</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45940.855860763892</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45940.855860763892</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45940.855860763892</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45940.855860763892</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45940.855860763892</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45940.855860763892</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45940.855860763892</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45940.855860763892</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45940.855860763892</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45940.855860763892</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45940.855860763892</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45940.855860763892</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45940.855860763892</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45940.855860763892</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45940.855860763892</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45940.855860763892</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45940.855860763892</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45940.855860763892</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45940.855860763892</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45940.855860763892</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45940.855860763892</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45940.855860763892</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45940.855860763892</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45940.855860763892</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45940.855860763892</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45940.855860763892</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45940.855860763892</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45940.855860763892</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45940.855860763892</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45940.855860763892</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45940.855860763892</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45940.855860763892</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45940.855860763892</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45940.855860763892</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45940.855860763892</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45940.855860763892</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45940.855860763892</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45940.855860763892</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45940.855860763892</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45940.855860763892</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45940.855860763892</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45940.855860763892</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45940.855860763892</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45940.855860763892</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45940.855860763892</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45940.855860763892</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45940.855860763892</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45940.855860763892</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45940.855860763892</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45940.855860763892</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45940.855860763892</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45940.855860763892</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45940.855860763892</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45940.855860763892</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45940.855860763892</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45940.855860763892</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45940.855860763892</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45940.855860763892</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45940.855860763892</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45940.855860763892</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45940.855860763892</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45940.855860763892</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45940.855860763892</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45940.855860763892</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45940.855860763892</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45940.855860763892</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45940.855860763892</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45940.855860763892</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45940.855860763892</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45940.855860763892</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45940.855860763892</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45940.855860763892</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45940.855860763892</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45940.855860763892</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45940.855860763892</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45940.855860763892</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45940.855860763892</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45940.855860763892</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45940.855860763892</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45940.855860763892</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45940.855860763892</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45940.855860763892</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45940.855860763892</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45940.855860763892</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45940.855860763892</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45940.855860763892</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45940.855860763892</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45940.855860763892</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45940.855860763892</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45940.855860763892</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45940.855860763892</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45940.855860763892</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45940.855860763892</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45940.855860763892</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45940.855860763892</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45940.855860763892</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45940.855860763892</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45940.855860763892</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45940.855860763892</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45940.855860763892</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45940.855860763892</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45940.855860763892</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45940.855860763892</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45940.855860763892</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45940.855860763892</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45940.855860763892</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45940.855860763892</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45940.855860763892</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45940.855860763892</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45940.855860763892</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45940.855860763892</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45940.855860763892</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45940.855860763892</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45940.855860763892</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45940.855860763892</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45940.855860763892</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45940.855860763892</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45940.855860763892</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45940.855860763892</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45940.855860763892</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45940.855860763892</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45940.855860763892</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45940.855860763892</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45940.855860763892</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45940.855860763892</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45940.855860763892</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45940.855860763892</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45940.855860763892</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45940.855860763892</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45940.855860763892</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45940.855860763892</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45940.855860763892</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45940.855860763892</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45940.855860763892</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45940.855860763892</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45940.855860763892</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45940.855860763892</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45940.855860763892</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45940.855860763892</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45940.855860763892</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45940.855860763892</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45940.855860763892</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45940.855860763892</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45940.855860763892</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45940.855860763892</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45940.855860763892</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45940.855860763892</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45940.855860763892</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45940.855860763892</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45940.855860763892</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45940.855860763892</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45940.855860763892</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45940.855860763892</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45940.855860763892</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45940.855860763892</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45940.855860763892</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45940.855860763892</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45940.855860763892</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45940.855860763892</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45940.855860763892</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45940.855860763892</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45940.855860763892</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45940.855860763892</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45940.855860763892</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45940.855860763892</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45940.855860763892</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45940.855860763892</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45940.855860763892</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45940.855860763892</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45940.855860763892</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45940.855860763892</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45940.855860763892</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45940.855860763892</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45940.855860763892</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45940.855860763892</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45940.855860763892</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45940.855860763892</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45940.855860763892</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45940.855860763892</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45940.855860763892</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45940.855860763892</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45940.855860763892</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45940.855860763892</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45940.855860763892</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45940.855860763892</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45940.855860763892</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45940.855860763892</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45940.855860763892</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45940.855860763892</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45940.855860763892</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45940.855860763892</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45940.855860763892</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45940.855860763892</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45940.855860763892</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45940.855860763892</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45940.855860763892</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45940.855860763892</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45940.855860763892</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45940.855860763892</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45940.855860763892</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45940.855860763892</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45940.855860763892</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45940.855860763892</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45940.855860763892</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45940.855860763892</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45940.855860763892</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45940.855860763892</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45940.855860763892</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45940.855860763892</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45940.855860763892</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45940.855860763892</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45940.855860763892</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45940.855860763892</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45940.855860763892</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45940.855860763892</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45940.855860763892</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45940.855860763892</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45940.855860763892</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45940.855860763892</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45940.855860763892</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45940.855860763892</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45940.855860763892</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45940.855860763892</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45940.855860763892</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45940.855860763892</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45940.855860763892</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45940.855860763892</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45940.855860763892</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45940.855860763892</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45940.855860763892</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45940.855860763892</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45940.855860763892</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45940.855860763892</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45940.855860763892</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45940.855860763892</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45940.855860763892</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45940.855860763892</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45940.855860763892</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45940.855860763892</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45940.855860763892</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45940.855860763892</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45940.855860763892</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45940.855860763892</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45940.855860763892</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45940.855860763892</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45940.855860763892</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45940.855860763892</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45940.855860763892</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45940.855860763892</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45940.855860763892</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45940.855860763892</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45940.855860763892</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45940.855860763892</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45940.855860763892</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45940.855860763892</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45940.855860763892</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45940.855860763892</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45940.855860763892</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45940.855860763892</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45940.855860763892</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45940.855860763892</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45940.855860763892</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45940.855860763892</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45940.855860763892</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45940.855860763892</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45940.855860763892</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45940.855860763892</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45940.855860763892</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45940.855860763892</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45940.855860763892</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45940.855860763892</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45940.855860763892</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45940.855860763892</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45940.855860763892</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45940.855860763892</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45940.855860763892</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45940.855860763892</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45940.855860763892</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45940.855860763892</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45940.855860763892</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45940.855860763892</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45940.855860763892</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45940.855860763892</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45940.855860763892</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45940.855860763892</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45940.855860763892</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45940.855860763892</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45940.855860763892</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45940.855860763892</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45940.855860763892</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45940.855860763892</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45940.855860763892</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45940.855860763892</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45940.855860763892</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45940.855860763892</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45940.855860763892</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45940.855860763892</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45940.855860763892</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45940.855860763892</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45940.855860763892</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45940.855860763892</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45940.855860763892</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45940.855860763892</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45940.855860763892</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45940.855860763892</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45940.855860763892</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45940.855860763892</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45940.855860763892</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45940.855860763892</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45940.855860763892</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45940.855860763892</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45940.855860763892</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45940.855860763892</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45940.855860763892</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45940.855860763892</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45940.855860763892</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45940.855860763892</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45940.855860763892</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45940.855860763892</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45940.855860763892</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45940.855860763892</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45940.855860763892</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45940.855860763892</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45940.855860763892</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45940.855860763892</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45940.855860763892</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45940.855860763892</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45940.855860763892</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45940.855860763892</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45940.855860763892</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45940.855860763892</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45940.855860763892</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45940.855860763892</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45940.855860763892</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45940.855860763892</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45940.855860763892</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45940.855860763892</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45940.855860763892</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45940.855860763892</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45940.855860763892</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45940.855860763892</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45940.855860763892</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45940.855860763892</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45940.855860763892</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45940.855860763892</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45940.855860763892</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45940.855860763892</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45940.855860763892</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45940.855860763892</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45940.855860763892</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45940.855860763892</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45940.855860763892</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45940.855860763892</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45940.855860763892</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45940.855860763892</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45940.855860763892</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45940.855860763892</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45940.855860763892</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45940.855860763892</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45940.855860763892</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45940.855860763892</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45940.855860763892</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45940.855860763892</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45940.855860763892</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45940.855860763892</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45940.855860763892</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45940.855860763892</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45940.855860763892</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45940.855860763892</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45940.855860763892</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45940.855860763892</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45940.855860763892</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45940.855860763892</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45940.855860763892</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45940.855860763892</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45940.855860763892</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45940.855860763892</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45940.855860763892</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45940.855860763892</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45940.855860763892</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45940.855860763892</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45940.855860763892</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45940.855860763892</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45940.855860763892</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45940.855860763892</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45940.855860763892</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45940.855860763892</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45940.855860763892</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45940.855860763892</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45940.855860763892</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45940.855860763892</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45940.855860763892</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45940.855860763892</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45940.855860763892</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45940.855860763892</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45940.855860763892</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45940.855860763892</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45940.855860763892</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45940.855860763892</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45940.855860763892</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45940.855860763892</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45940.855860763892</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45940.855860763892</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45940.855860763892</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45940.855860763892</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45940.855860763892</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45940.855860763892</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45940.855860763892</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45940.855860763892</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45940.855860763892</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45940.855860763892</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45940.855860763892</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45940.855860763892</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45940.855860763892</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45940.855860763892</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45940.855860763892</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45940.855860763892</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45940.855860763892</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45940.855860763892</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45940.855860763892</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45940.855860763892</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45940.855860763892</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45940.855860763892</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45940.855860763892</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45940.855860763892</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45940.855860763892</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45940.855860763892</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45940.855860763892</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45940.855860763892</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45940.855860763892</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45940.855860763892</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45940.855860763892</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45940.855860763892</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45940.855860763892</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45940.855860763892</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45940.855860763892</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45940.855860763892</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45940.855860763892</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45940.855860763892</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45940.855860763892</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45940.855860763892</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45940.855860763892</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45940.855860763892</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45940.855860763892</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45940.855860763892</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45940.855860763892</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45940.855860763892</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45940.855860763892</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45940.855860763892</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45940.855860763892</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45940.855860763892</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45940.855860763892</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45940.855860763892</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45940.855860763892</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45940.855860763892</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45940.855860763892</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45940.855860763892</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45940.855860763892</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45940.855860763892</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45940.855860763892</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45940.855860763892</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45940.855860763892</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45940.855860763892</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45940.855860763892</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45940.855860763892</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45940.855860763892</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45940.855860763892</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45940.855860763892</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45940.855860763892</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45940.855860763892</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45940.855860763892</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45940.855860763892</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45940.855860763892</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45940.855860763892</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45940.855860763892</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45940.855860763892</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45940.855860763892</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45940.855860763892</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45940.855860763892</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45940.855860763892</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45940.855860763892</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45940.855860763892</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45940.855860763892</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45940.855860763892</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45940.855860763892</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45940.855860763892</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45940.855860763892</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45940.855860763892</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45940.855860763892</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45940.855860763892</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45940.855860763892</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45940.855860763892</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45940.855860763892</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45940.855860763892</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45940.855860763892</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45940.855860763892</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45940.855860763892</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45940.855860763892</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45940.855860763892</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45940.855860763892</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45940.855860763892</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45940.855860763892</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45940.855860763892</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45940.855860763892</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45940.855860763892</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45940.855860763892</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45940.855860763892</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45940.855860763892</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45940.855860763892</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45940.855860763892</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45940.855860763892</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45940.855860763892</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45940.855860763892</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45940.855860763892</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45940.855860763892</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45940.855860763892</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45940.855860763892</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45940.855860763892</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45940.855860763892</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45940.855860763892</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45940.855860763892</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45940.855860763892</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45940.855860763892</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45940.855860763892</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45940.855860763892</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45940.855860763892</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45940.855860763892</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45940.855860763892</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45940.855860763892</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45940.855860763892</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45940.855860763892</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45940.855860763892</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45940.855860763892</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45940.855860763892</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45940.855860763892</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45940.855860763892</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45940.855860763892</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45940.855860763892</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45940.855860763892</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45940.855860763892</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45940.855860763892</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45940.855860763892</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45940.855860763892</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45940.855860763892</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45940.855860763892</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45940.855860763892</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45940.855860763892</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45940.855860763892</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45940.855860763892</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45940.855860763892</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45940.855860763892</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45940.855860763892</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45940.855860763892</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45940.855860763892</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45940.855860763892</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45940.855860763892</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45940.855860763892</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45940.855860763892</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45940.855860763892</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45940.855860763892</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45940.855860763892</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45940.855860763892</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45940.855860763892</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45940.855860763892</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45940.855860763892</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45940.855860763892</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45940.855860763892</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45940.855860763892</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45940.855860763892</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45940.855860763892</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45940.855860763892</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45940.855860763892</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45940.855860763892</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45940.855860763892</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45940.855860763892</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45940.855860763892</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45940.855860763892</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45940.855860763892</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45940.855860763892</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45940.855860763892</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45940.855860763892</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45940.855860763892</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45940.855860763892</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45940.855860763892</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45940.855860763892</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45940.855860763892</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45940.855860763892</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45940.855860763892</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45940.855860763892</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45940.855860763892</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45940.855860763892</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45940.855860763892</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45940.855860763892</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45940.855860763892</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45940.855860763892</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45940.855860763892</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45940.855860763892</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45940.855860763892</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45940.855860763892</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45940.855860763892</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45940.855860763892</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45940.855860763892</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45940.855860763892</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45940.855860763892</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45940.855860763892</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45940.855860763892</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45940.855860763892</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45940.855860763892</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45940.855860763892</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45940.855860763892</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45940.855860763892</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45940.855860763892</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45940.855860763892</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45940.855860763892</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45940.855860763892</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45940.855860763892</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45940.855860763892</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45940.855860763892</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45940.855860763892</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45940.855860763892</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45940.855860763892</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45940.855860763892</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45940.855860763892</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45940.855860763892</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45940.855860763892</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45940.855860763892</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45940.855860763892</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45940.855860763892</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45940.855860763892</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45940.855860763892</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45940.855860763892</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45940.855860763892</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45940.855860763892</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45940.855860763892</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45940.855860763892</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45940.855860763892</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45940.855860763892</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45940.855860763892</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45940.855860763892</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45940.855860763892</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45940.855860763892</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45940.855860763892</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45940.855860763892</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45940.855860763892</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45940.855860763892</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45940.855860763892</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45940.855860763892</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45940.855860763892</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45940.855860763892</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45940.855860763892</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45940.855860763892</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45940.855860763892</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45940.855860763892</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45940.855860763892</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45940.855860763892</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45940.855860763892</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45940.855860763892</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45940.855860763892</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45940.855860763892</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45940.855860763892</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45940.855860763892</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45940.855860763892</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45940.855860763892</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45940.855860763892</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45940.855860763892</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45940.855860763892</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45940.855860763892</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45940.855860763892</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45940.855860763892</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45940.855860763892</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45940.855860763892</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45940.855860763892</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45940.855860763892</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45940.855860763892</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45940.855860763892</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45940.855860763892</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45940.855860763892</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45940.855860763892</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45940.855860763892</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45940.855860763892</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45940.855860763892</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45940.855860763892</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45940.855860763892</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45940.855860763892</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45940.855860763892</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45940.855860763892</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45940.855860763892</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45940.855860763892</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45940.855860763892</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45940.855860763892</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45940.855860763892</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45940.855860763892</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45940.855860763892</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45940.855860763892</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45940.855860763892</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45940.855860763892</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45940.855860763892</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45940.855860763892</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45940.855860763892</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45940.855860763892</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45940.855860763892</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45940.855860763892</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45940.855860763892</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45940.855860763892</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45940.855860763892</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45940.855860763892</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45940.855860763892</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45940.855860763892</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45940.855860763892</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45940.855860763892</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45940.855860763892</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45940.855860763892</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45940.855860763892</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45940.855860763892</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45940.855860763892</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45940.855860763892</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45940.855860763892</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45940.855860763892</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45940.855860763892</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45940.855860763892</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45940.855860763892</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45940.855860763892</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45940.855860763892</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45940.855860763892</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45940.855860763892</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45940.855860763892</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45940.855860763892</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45940.855860763892</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45940.855860763892</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45940.855860763892</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45940.855860763892</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45940.855860763892</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45940.855860763892</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45940.855860763892</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45940.855860763892</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45940.855860763892</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45940.855860763892</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45940.855860763892</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45940.855860763892</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45940.855860763892</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45940.855860763892</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45940.855860763892</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45940.855860763892</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45940.855860763892</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45940.855860763892</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45940.855860763892</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45940.855860763892</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45940.855860763892</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45940.855860763892</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45940.855860763892</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45940.855860763892</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45940.855860763892</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45940.855860763892</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45940.855860763892</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45940.855860763892</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45940.855860763892</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45940.855860763892</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45940.855860763892</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45940.855860763892</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45940.855860763892</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45940.855860763892</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45940.855860763892</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45940.855860763892</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45940.855860763892</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45940.855860763892</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45940.855860763892</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45940.855860763892</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45940.855860763892</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45940.855860763892</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45940.855860763892</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45940.855860763892</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45940.855860763892</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45940.855860763892</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45940.855860763892</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45940.855860763892</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45940.855860763892</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45940.855860763892</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45940.855860763892</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45940.855860763892</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45940.855860763892</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45940.855860763892</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45940.855860763892</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45940.855860763892</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45940.855860763892</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45940.855860763892</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45940.855860763892</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45940.855860763892</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45940.855860763892</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45940.855860763892</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45940.855860763892</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45940.855860763892</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45940.855860763892</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45940.855860763892</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45940.855860763892</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45940.855860763892</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45940.855860763892</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45940.855860763892</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45940.855860763892</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6"/>
  <sheetViews>
    <sheetView workbookViewId="0">
      <selection activeCell="D16" sqref="D1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237.37514317129535</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45940.855860763892</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45940.855860763892</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45940.855860763892</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45940.855860763892</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45940.855860763892</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45940.855860763892</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04"/>
      <c r="F9" s="131"/>
      <c r="G9" s="132">
        <f ca="1">IFERROR(NOW()-F9,"")</f>
        <v>45940.855860763892</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45940.855860763892</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45940.855860763892</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45940.855860763892</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45940.855860763892</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45940.855860763892</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04"/>
      <c r="F15" s="131"/>
      <c r="G15" s="132">
        <f ca="1">IFERROR(NOW()-F15,"")</f>
        <v>45940.855860763892</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04"/>
      <c r="F16" s="131"/>
      <c r="G16" s="132">
        <f ca="1">IFERROR(NOW()-F16,"")</f>
        <v>45940.855860763892</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45940.855860763892</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45940.855860763892</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04"/>
      <c r="F19" s="131"/>
      <c r="G19" s="132">
        <f ca="1">IFERROR(NOW()-F19,"")</f>
        <v>45940.855860763892</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45940.855860763892</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45940.855860763892</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45940.855860763892</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45940.855860763892</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45940.855860763892</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45940.855860763892</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45940.855860763892</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45940.855860763892</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45940.855860763892</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45940.855860763892</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45940.855860763892</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45940.855860763892</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45940.855860763892</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45940.855860763892</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45940.855860763892</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45940.855860763892</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45940.855860763892</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45940.855860763892</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45940.855860763892</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45940.855860763892</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45940.855860763892</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45940.855860763892</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45940.855860763892</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45940.855860763892</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45940.855860763892</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45940.855860763892</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45940.855860763892</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45940.855860763892</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45940.855860763892</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45940.855860763892</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45940.855860763892</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45940.855860763892</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45940.855860763892</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45940.855860763892</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45940.855860763892</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45940.855860763892</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45940.855860763892</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45940.855860763892</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45940.855860763892</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45940.855860763892</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45940.855860763892</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45940.855860763892</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45940.855860763892</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45940.855860763892</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45940.855860763892</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45940.855860763892</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45940.855860763892</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45940.855860763892</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45940.855860763892</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45940.855860763892</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45940.855860763892</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45940.855860763892</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45940.855860763892</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45940.855860763892</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45940.855860763892</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45940.855860763892</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45940.855860763892</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45940.855860763892</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45940.855860763892</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45940.855860763892</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45940.855860763892</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45940.855860763892</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45940.855860763892</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45940.855860763892</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45940.855860763892</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45940.855860763892</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45940.855860763892</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45940.855860763892</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45940.855860763892</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45940.855860763892</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45940.855860763892</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45940.855860763892</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45940.855860763892</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45940.855860763892</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45940.855860763892</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45940.855860763892</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45940.855860763892</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45940.855860763892</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45940.855860763892</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45940.855860763892</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45940.855860763892</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45940.855860763892</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45940.855860763892</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45940.855860763892</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45940.855860763892</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45940.855860763892</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45940.855860763892</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45940.855860763892</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45940.855860763892</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45940.855860763892</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45940.855860763892</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45940.855860763892</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45940.855860763892</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45940.855860763892</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45940.855860763892</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45940.855860763892</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45940.855860763892</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45940.855860763892</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45940.855860763892</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45940.855860763892</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45940.855860763892</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45940.855860763892</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45940.855860763892</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45940.855860763892</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45940.855860763892</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45940.855860763892</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45940.855860763892</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45940.855860763892</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45940.855860763892</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45940.855860763892</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45940.855860763892</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45940.855860763892</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45940.855860763892</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45940.855860763892</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45940.855860763892</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45940.855860763892</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45940.855860763892</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45940.855860763892</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45940.855860763892</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45940.855860763892</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45940.855860763892</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45940.855860763892</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45940.855860763892</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45940.855860763892</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45940.855860763892</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45940.855860763892</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45940.855860763892</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45940.855860763892</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45940.855860763892</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45940.855860763892</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45940.855860763892</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45940.855860763892</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45940.855860763892</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45940.855860763892</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45940.855860763892</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45940.855860763892</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45940.855860763892</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45940.855860763892</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45940.855860763892</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45940.855860763892</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45940.855860763892</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45940.855860763892</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45940.855860763892</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45940.855860763892</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45940.855860763892</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45940.855860763892</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45940.855860763892</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45940.855860763892</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45940.855860763892</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45940.855860763892</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45940.855860763892</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45940.855860763892</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45940.855860763892</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45940.855860763892</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45940.855860763892</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45940.855860763892</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45940.855860763892</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45940.855860763892</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45940.855860763892</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45940.855860763892</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45940.855860763892</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45940.855860763892</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45940.855860763892</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45940.855860763892</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45940.855860763892</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45940.855860763892</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45940.855860763892</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45940.855860763892</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45940.855860763892</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45940.855860763892</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45940.855860763892</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45940.855860763892</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45940.855860763892</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45940.855860763892</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45940.855860763892</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45940.855860763892</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45940.855860763892</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45940.855860763892</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45940.855860763892</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45940.855860763892</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45940.855860763892</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45940.855860763892</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45940.855860763892</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45940.855860763892</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45940.855860763892</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45940.855860763892</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45940.855860763892</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45940.855860763892</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45940.855860763892</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45940.855860763892</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45940.855860763892</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45940.855860763892</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45940.855860763892</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45940.855860763892</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45940.855860763892</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45940.855860763892</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45940.855860763892</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45940.855860763892</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45940.855860763892</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45940.855860763892</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45940.855860763892</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45940.855860763892</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45940.855860763892</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45940.855860763892</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45940.855860763892</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45940.855860763892</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45940.855860763892</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45940.855860763892</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45940.855860763892</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45940.855860763892</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45940.855860763892</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45940.855860763892</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45940.855860763892</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45940.855860763892</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45940.855860763892</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45940.855860763892</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45940.855860763892</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45940.855860763892</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45940.855860763892</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45940.855860763892</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45940.855860763892</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45940.855860763892</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45940.855860763892</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45940.855860763892</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45940.855860763892</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45940.855860763892</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45940.855860763892</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45940.855860763892</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45940.855860763892</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45940.855860763892</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45940.855860763892</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45940.855860763892</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45940.855860763892</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45940.855860763892</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45940.855860763892</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45940.855860763892</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45940.855860763892</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45940.855860763892</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45940.855860763892</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45940.855860763892</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45940.855860763892</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45940.855860763892</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45940.855860763892</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45940.855860763892</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45940.855860763892</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45940.855860763892</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45940.855860763892</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45940.855860763892</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45940.855860763892</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45940.855860763892</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45940.855860763892</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45940.855860763892</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45940.855860763892</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45940.855860763892</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45940.855860763892</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45940.855860763892</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45940.855860763892</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45940.855860763892</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45940.855860763892</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45940.855860763892</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45940.855860763892</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45940.855860763892</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45940.855860763892</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45940.855860763892</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45940.855860763892</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45940.855860763892</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45940.855860763892</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45940.855860763892</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45940.855860763892</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45940.855860763892</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45940.855860763892</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45940.855860763892</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45940.855860763892</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45940.855860763892</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45940.855860763892</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45940.855860763892</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45940.855860763892</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45940.855860763892</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45940.855860763892</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45940.855860763892</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45940.855860763892</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45940.855860763892</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45940.855860763892</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45940.855860763892</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45940.855860763892</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45940.855860763892</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45940.855860763892</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45940.855860763892</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45940.855860763892</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45940.855860763892</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45940.855860763892</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45940.855860763892</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45940.855860763892</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45940.855860763892</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45940.855860763892</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45940.855860763892</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45940.855860763892</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45940.855860763892</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45940.855860763892</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45940.855860763892</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45940.855860763892</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45940.855860763892</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45940.855860763892</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45940.855860763892</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45940.855860763892</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45940.855860763892</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45940.855860763892</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45940.855860763892</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45940.855860763892</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45940.855860763892</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45940.855860763892</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45940.855860763892</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45940.855860763892</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45940.855860763892</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45940.855860763892</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45940.855860763892</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45940.855860763892</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45940.855860763892</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45940.855860763892</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45940.855860763892</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45940.855860763892</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45940.855860763892</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45940.855860763892</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45940.855860763892</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45940.855860763892</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45940.855860763892</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45940.855860763892</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45940.855860763892</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45940.855860763892</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45940.855860763892</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45940.855860763892</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45940.855860763892</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45940.855860763892</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45940.855860763892</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45940.855860763892</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45940.855860763892</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45940.855860763892</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45940.855860763892</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45940.855860763892</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45940.855860763892</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45940.855860763892</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45940.855860763892</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45940.855860763892</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45940.855860763892</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45940.855860763892</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45940.855860763892</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45940.855860763892</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45940.855860763892</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45940.855860763892</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45940.855860763892</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45940.855860763892</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45940.855860763892</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45940.855860763892</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45940.855860763892</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45940.855860763892</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45940.855860763892</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45940.855860763892</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45940.855860763892</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45940.855860763892</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45940.855860763892</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45940.855860763892</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45940.855860763892</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45940.855860763892</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45940.855860763892</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45940.855860763892</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45940.855860763892</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45940.855860763892</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45940.855860763892</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45940.855860763892</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45940.855860763892</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45940.855860763892</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45940.855860763892</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45940.855860763892</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45940.855860763892</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45940.855860763892</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45940.855860763892</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45940.855860763892</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45940.855860763892</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45940.855860763892</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45940.855860763892</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45940.855860763892</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45940.855860763892</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45940.855860763892</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45940.855860763892</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45940.855860763892</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45940.855860763892</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45940.855860763892</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45940.855860763892</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45940.855860763892</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45940.855860763892</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45940.855860763892</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45940.855860763892</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45940.855860763892</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45940.855860763892</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45940.855860763892</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45940.855860763892</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45940.855860763892</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45940.855860763892</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45940.855860763892</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45940.855860763892</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45940.855860763892</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45940.855860763892</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45940.855860763892</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45940.855860763892</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45940.855860763892</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45940.855860763892</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45940.855860763892</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45940.855860763892</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45940.855860763892</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45940.855860763892</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45940.855860763892</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45940.855860763892</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45940.855860763892</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45940.855860763892</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45940.855860763892</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45940.855860763892</v>
      </c>
      <c r="H435" s="131"/>
      <c r="I435" s="127" t="str">
        <f>IFERROR(VLOOKUP(D435,DB!A:F,6,0),"")</f>
        <v/>
      </c>
      <c r="J435" s="127" t="str">
        <f>IFERROR(VLOOKUP(D435,DB!A:G,7,0),"")</f>
        <v/>
      </c>
      <c r="K435" s="133"/>
      <c r="L435" s="129" t="str">
        <f>IFERROR(VLOOKUP(D435,DB!A:I,9,0),"")</f>
        <v/>
      </c>
    </row>
    <row r="436" spans="1:12" ht="15" customHeight="1">
      <c r="A436" s="134"/>
      <c r="B436" s="134" t="str">
        <f>IFERROR(VLOOKUP(D436,DB!A:K,11,0),"")</f>
        <v/>
      </c>
      <c r="C436" s="135"/>
      <c r="D436" s="136"/>
      <c r="E436" s="137"/>
      <c r="F436" s="138"/>
      <c r="G436" s="139">
        <f ca="1">IFERROR(NOW()-F436,"")</f>
        <v>45940.855860763892</v>
      </c>
      <c r="H436" s="138"/>
      <c r="I436" s="134" t="str">
        <f>IFERROR(VLOOKUP(D436,DB!A:F,6,0),"")</f>
        <v/>
      </c>
      <c r="J436" s="134" t="str">
        <f>IFERROR(VLOOKUP(D436,DB!A:G,7,0),"")</f>
        <v/>
      </c>
      <c r="K436" s="140"/>
      <c r="L436" s="136" t="str">
        <f>IFERROR(VLOOKUP(D436,DB!A:I,9,0),"")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4" sqref="D4"/>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49.023800578703231</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14.666983449074905</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45940.855860763892</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45940.855860763892</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45940.855860763892</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45940.855860763892</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45940.855860763892</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45940.855860763892</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45940.855860763892</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45940.855860763892</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45940.855860763892</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45940.855860763892</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45940.855860763892</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45940.855860763892</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45940.855860763892</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45940.855860763892</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45940.855860763892</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45940.855860763892</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45940.855860763892</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45940.855860763892</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45940.855860763892</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45940.855860763892</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45940.855860763892</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45940.855860763892</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45940.855860763892</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45940.855860763892</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45940.855860763892</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45940.855860763892</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45940.855860763892</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45940.855860763892</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45940.855860763892</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45940.855860763892</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45940.855860763892</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45940.855860763892</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45940.855860763892</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45940.855860763892</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45940.855860763892</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45940.855860763892</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45940.855860763892</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45940.855860763892</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45940.855860763892</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45940.855860763892</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45940.855860763892</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45940.855860763892</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45940.855860763892</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45940.855860763892</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45940.855860763892</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45940.855860763892</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45940.855860763892</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45940.855860763892</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45940.855860763892</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45940.855860763892</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45940.855860763892</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45940.855860763892</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45940.855860763892</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45940.855860763892</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45940.855860763892</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45940.855860763892</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45940.855860763892</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45940.855860763892</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45940.855860763892</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45940.855860763892</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45940.855860763892</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45940.855860763892</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45940.855860763892</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45940.855860763892</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45940.855860763892</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45940.855860763892</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45940.855860763892</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45940.855860763892</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45940.855860763892</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45940.855860763892</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45940.855860763892</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45940.855860763892</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45940.855860763892</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45940.855860763892</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45940.855860763892</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45940.855860763892</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45940.855860763892</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45940.855860763892</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45940.855860763892</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45940.855860763892</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45940.855860763892</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45940.855860763892</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45940.855860763892</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45940.855860763892</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45940.855860763892</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45940.855860763892</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45940.855860763892</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45940.855860763892</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45940.855860763892</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45940.855860763892</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45940.855860763892</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45940.855860763892</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45940.855860763892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45940.855860763892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45940.855860763892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45940.855860763892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45940.855860763892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45940.855860763892</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45940.855860763892</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7"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6"/>
  <sheetViews>
    <sheetView tabSelected="1" workbookViewId="0">
      <selection activeCell="K14" sqref="K14"/>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14.083013541669061</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1.3267982638935791</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6.9748885416702251</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0.99775891203898937</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t="shared" ref="G6:G10" ca="1" si="0">IFERROR(NOW()-F6,"-")</f>
        <v>0.20510844907403225</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5</v>
      </c>
      <c r="D7" s="156" t="s">
        <v>38885</v>
      </c>
      <c r="E7" s="156" t="s">
        <v>38964</v>
      </c>
      <c r="F7" s="113">
        <v>45940.785937499997</v>
      </c>
      <c r="G7" s="162">
        <f t="shared" ca="1" si="0"/>
        <v>6.9923263894452248E-2</v>
      </c>
      <c r="H7" s="113">
        <v>45940.779016203705</v>
      </c>
      <c r="I7" s="157" t="str">
        <f>IFERROR(VLOOKUP(D7,DB!A:F,6,0),"")</f>
        <v>SCECO</v>
      </c>
      <c r="J7" s="157" t="str">
        <f>IFERROR(VLOOKUP(D7,DB!A:G,7,0),"")</f>
        <v>Good</v>
      </c>
      <c r="K7" s="160" t="s">
        <v>39071</v>
      </c>
      <c r="L7" s="158" t="str">
        <f>IFERROR(VLOOKUP(D7,DB!A:I,9,0),"")</f>
        <v>Latis</v>
      </c>
    </row>
    <row r="8" spans="1:16383" ht="31.5" customHeight="1">
      <c r="A8" s="110" t="s">
        <v>39072</v>
      </c>
      <c r="B8" s="157" t="str">
        <f>IFERROR(VLOOKUP(D8,DB!A:K,11,0),"")</f>
        <v>R6</v>
      </c>
      <c r="C8" s="157">
        <v>4</v>
      </c>
      <c r="D8" s="156" t="s">
        <v>37601</v>
      </c>
      <c r="E8" s="156" t="s">
        <v>38964</v>
      </c>
      <c r="F8" s="113">
        <v>45940.810358796298</v>
      </c>
      <c r="G8" s="162">
        <f t="shared" ca="1" si="0"/>
        <v>4.5501967593736481E-2</v>
      </c>
      <c r="H8" s="113">
        <v>45940.803784722222</v>
      </c>
      <c r="I8" s="157" t="str">
        <f>IFERROR(VLOOKUP(D8,DB!A:F,6,0),"")</f>
        <v>SCECO</v>
      </c>
      <c r="J8" s="157" t="str">
        <f>IFERROR(VLOOKUP(D8,DB!A:G,7,0),"")</f>
        <v>Vandalized</v>
      </c>
      <c r="K8" s="160" t="s">
        <v>39073</v>
      </c>
      <c r="L8" s="158" t="str">
        <f>IFERROR(VLOOKUP(D8,DB!A:I,9,0),"")</f>
        <v>Latis</v>
      </c>
    </row>
    <row r="9" spans="1:16383" ht="31.5" customHeight="1">
      <c r="A9" s="110" t="s">
        <v>39074</v>
      </c>
      <c r="B9" s="157" t="str">
        <f>IFERROR(VLOOKUP(D9,DB!A:K,11,0),"")</f>
        <v>R6</v>
      </c>
      <c r="C9" s="157">
        <v>1</v>
      </c>
      <c r="D9" s="156" t="s">
        <v>33306</v>
      </c>
      <c r="E9" s="156" t="s">
        <v>38964</v>
      </c>
      <c r="F9" s="113">
        <v>45940.810706018521</v>
      </c>
      <c r="G9" s="162">
        <f t="shared" ca="1" si="0"/>
        <v>4.5154745370382443E-2</v>
      </c>
      <c r="H9" s="113">
        <v>45940.80505787037</v>
      </c>
      <c r="I9" s="157" t="str">
        <f>IFERROR(VLOOKUP(D9,DB!A:F,6,0),"")</f>
        <v>SCECO</v>
      </c>
      <c r="J9" s="157" t="str">
        <f>IFERROR(VLOOKUP(D9,DB!A:G,7,0),"")</f>
        <v>Dead</v>
      </c>
      <c r="K9" s="160" t="s">
        <v>39075</v>
      </c>
      <c r="L9" s="158" t="str">
        <f>IFERROR(VLOOKUP(D9,DB!A:I,9,0),"")</f>
        <v>Latis</v>
      </c>
    </row>
    <row r="10" spans="1:16383" ht="31.5" customHeight="1">
      <c r="A10" s="110"/>
      <c r="B10" s="157" t="str">
        <f>IFERROR(VLOOKUP(D10,DB!A:K,11,0),"")</f>
        <v/>
      </c>
      <c r="C10" s="157"/>
      <c r="D10" s="165"/>
      <c r="E10" s="158"/>
      <c r="F10" s="113"/>
      <c r="G10" s="162">
        <f t="shared" ca="1" si="0"/>
        <v>45940.855860763892</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7"/>
      <c r="E11" s="158"/>
      <c r="F11" s="113"/>
      <c r="G11" s="159">
        <f ca="1">IFERROR(NOW()-F11,"-")</f>
        <v>45940.855860763892</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57"/>
      <c r="E12" s="158"/>
      <c r="F12" s="113"/>
      <c r="G12" s="159">
        <f ca="1">IFERROR(NOW()-F12,"-")</f>
        <v>45940.855860763892</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65"/>
      <c r="E13" s="158"/>
      <c r="F13" s="113"/>
      <c r="G13" s="159">
        <f ca="1">IFERROR(NOW()-F13,"-")</f>
        <v>45940.855860763892</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65"/>
      <c r="E14" s="158"/>
      <c r="F14" s="113"/>
      <c r="G14" s="159">
        <f ca="1">IFERROR(NOW()-F14,"-")</f>
        <v>45940.855860763892</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45940.855860763892</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45940.855860763892</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45940.855860763892</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45940.855860763892</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45940.855860763892</v>
      </c>
      <c r="H19" s="113"/>
      <c r="I19" s="157" t="str">
        <f>IFERROR(VLOOKUP(D19,DB!A:F,6,0),"")</f>
        <v/>
      </c>
      <c r="J19" s="157" t="str">
        <f>IFERROR(VLOOKUP(D19,DB!A:G,7,0),"")</f>
        <v/>
      </c>
      <c r="K19" s="160"/>
      <c r="L19" s="158" t="str">
        <f>IFERROR(VLOOKUP(D19,DB!A:I,9,0),"")</f>
        <v/>
      </c>
    </row>
    <row r="20" spans="1:12" ht="31.5" customHeight="1">
      <c r="A20" s="110"/>
      <c r="B20" s="109" t="str">
        <f>IFERROR(VLOOKUP(D20,DB!A:K,11,0),"")</f>
        <v/>
      </c>
      <c r="C20" s="111"/>
      <c r="D20" s="109"/>
      <c r="E20" s="112"/>
      <c r="F20" s="113"/>
      <c r="G20" s="81">
        <f ca="1">IFERROR(NOW()-F20,"-")</f>
        <v>45940.855860763892</v>
      </c>
      <c r="H20" s="113"/>
      <c r="I20" s="109" t="str">
        <f>IFERROR(VLOOKUP(D20,DB!A:F,6,0),"")</f>
        <v/>
      </c>
      <c r="J20" s="108" t="str">
        <f>IFERROR(VLOOKUP(D20,DB!A:G,7,0),"")</f>
        <v/>
      </c>
      <c r="K20" s="114"/>
      <c r="L20" s="115" t="str">
        <f>IFERROR(VLOOKUP(D20,DB!A:I,9,0),"")</f>
        <v/>
      </c>
    </row>
    <row r="21" spans="1:12" ht="31.5" customHeight="1">
      <c r="A21" s="110"/>
      <c r="B21" s="109" t="str">
        <f>IFERROR(VLOOKUP(D21,DB!A:K,11,0),"")</f>
        <v/>
      </c>
      <c r="C21" s="111"/>
      <c r="D21" s="109"/>
      <c r="E21" s="112"/>
      <c r="F21" s="113"/>
      <c r="G21" s="81">
        <f ca="1">IFERROR(NOW()-F21,"-")</f>
        <v>45940.855860763892</v>
      </c>
      <c r="H21" s="113"/>
      <c r="I21" s="109" t="str">
        <f>IFERROR(VLOOKUP(D21,DB!A:F,6,0),"")</f>
        <v/>
      </c>
      <c r="J21" s="108" t="str">
        <f>IFERROR(VLOOKUP(D21,DB!A:G,7,0),"")</f>
        <v/>
      </c>
      <c r="K21" s="114"/>
      <c r="L21" s="115" t="str">
        <f>IFERROR(VLOOKUP(D21,DB!A:I,9,0),"")</f>
        <v/>
      </c>
    </row>
    <row r="22" spans="1:12" ht="31.5" customHeight="1">
      <c r="A22" s="110"/>
      <c r="B22" s="109" t="str">
        <f>IFERROR(VLOOKUP(D22,DB!A:K,11,0),"")</f>
        <v/>
      </c>
      <c r="C22" s="111"/>
      <c r="D22" s="109"/>
      <c r="E22" s="112"/>
      <c r="F22" s="113"/>
      <c r="G22" s="81">
        <f ca="1">IFERROR(NOW()-F22,"-")</f>
        <v>45940.855860763892</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45940.855860763892</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45940.855860763892</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45940.855860763892</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45940.855860763892</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45940.855860763892</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45940.855860763892</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45940.855860763892</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45940.855860763892</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45940.855860763892</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45940.855860763892</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45940.855860763892</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45940.855860763892</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45940.855860763892</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45940.855860763892</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45940.855860763892</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45940.855860763892</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45940.855860763892</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45940.855860763892</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45940.855860763892</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45940.855860763892</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45940.855860763892</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45940.855860763892</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45940.855860763892</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45940.855860763892</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45940.855860763892</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45940.855860763892</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45940.855860763892</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45940.855860763892</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45940.855860763892</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45940.855860763892</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45940.855860763892</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45940.855860763892</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45940.855860763892</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45940.855860763892</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45940.855860763892</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45940.855860763892</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45940.855860763892</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45940.855860763892</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45940.855860763892</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45940.855860763892</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45940.855860763892</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45940.855860763892</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45940.855860763892</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45940.855860763892</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45940.855860763892</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45940.855860763892</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45940.855860763892</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45940.855860763892</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45940.855860763892</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45940.855860763892</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45940.855860763892</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45940.855860763892</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45940.855860763892</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45940.855860763892</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45940.855860763892</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45940.855860763892</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45940.855860763892</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45940.855860763892</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45940.855860763892</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45940.855860763892</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45940.855860763892</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45940.855860763892</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45940.855860763892</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45940.855860763892</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45940.855860763892</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45940.855860763892</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45940.855860763892</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45940.855860763892</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45940.855860763892</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45940.855860763892</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45940.855860763892</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45940.855860763892</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45940.855860763892</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45940.855860763892</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45940.855860763892</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45940.855860763892</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45940.855860763892</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45940.855860763892</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45940.855860763892</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45940.855860763892</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45940.855860763892</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45940.855860763892</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45940.855860763892</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45940.855860763892</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45940.855860763892</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45940.855860763892</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45940.855860763892</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45940.855860763892</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45940.855860763892</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45940.855860763892</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45940.855860763892</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45940.855860763892</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45940.855860763892</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45940.855860763892</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45940.855860763892</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45940.855860763892</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45940.855860763892</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45940.855860763892</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45940.855860763892</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45940.855860763892</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45940.855860763892</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45940.855860763892</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45940.855860763892</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45940.855860763892</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45940.855860763892</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45940.855860763892</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45940.855860763892</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45940.855860763892</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45940.855860763892</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45940.855860763892</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45940.855860763892</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45940.855860763892</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45940.855860763892</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45940.855860763892</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45940.855860763892</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45940.855860763892</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45940.855860763892</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45940.855860763892</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45940.855860763892</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45940.855860763892</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45940.855860763892</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45940.855860763892</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45940.855860763892</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45940.855860763892</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45940.855860763892</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45940.855860763892</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45940.855860763892</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45940.855860763892</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45940.855860763892</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45940.855860763892</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45940.855860763892</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45940.855860763892</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45940.855860763892</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45940.855860763892</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45940.855860763892</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45940.855860763892</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45940.855860763892</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45940.855860763892</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45940.855860763892</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45940.855860763892</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45940.855860763892</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45940.855860763892</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45940.855860763892</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45940.855860763892</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45940.855860763892</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45940.855860763892</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45940.855860763892</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45940.855860763892</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45940.855860763892</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45940.855860763892</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45940.855860763892</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45940.855860763892</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45940.855860763892</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45940.855860763892</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45940.855860763892</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45940.855860763892</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45940.855860763892</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45940.855860763892</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45940.855860763892</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45940.855860763892</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45940.855860763892</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45940.855860763892</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45940.855860763892</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45940.855860763892</v>
      </c>
      <c r="H186" s="113"/>
      <c r="I186" s="109" t="str">
        <f>IFERROR(VLOOKUP(D186,DB!A:F,6,0),"")</f>
        <v/>
      </c>
      <c r="J186" s="108" t="str">
        <f>IFERROR(VLOOKUP(D186,DB!A:G,7,0),"")</f>
        <v/>
      </c>
      <c r="K186" s="114"/>
      <c r="L186" s="115" t="str">
        <f>IFERROR(VLOOKUP(D186,DB!A:I,9,0),"")</f>
        <v/>
      </c>
    </row>
  </sheetData>
  <dataValidations count="2">
    <dataValidation allowBlank="1" showInputMessage="1" showErrorMessage="1" sqref="E1" xr:uid="{380493DB-286A-4683-AF55-C78F04945A49}"/>
    <dataValidation type="list" allowBlank="1" showInputMessage="1" showErrorMessage="1" sqref="E3 E5:E18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2025-10-10T17:33:51Z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